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1000 С ХОДУ\"/>
    </mc:Choice>
  </mc:AlternateContent>
  <bookViews>
    <workbookView xWindow="0" yWindow="0" windowWidth="24000" windowHeight="9105"/>
  </bookViews>
  <sheets>
    <sheet name="ю 17-18" sheetId="1" r:id="rId1"/>
  </sheets>
  <definedNames>
    <definedName name="_xlnm.Print_Area" localSheetId="0">'ю 17-18'!$A$1:$M$41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H34" i="1"/>
  <c r="H33" i="1"/>
  <c r="H32" i="1"/>
  <c r="M30" i="1"/>
  <c r="M29" i="1"/>
  <c r="M28" i="1"/>
</calcChain>
</file>

<file path=xl/sharedStrings.xml><?xml version="1.0" encoding="utf-8"?>
<sst xmlns="http://schemas.openxmlformats.org/spreadsheetml/2006/main" count="84" uniqueCount="75">
  <si>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</si>
  <si>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</si>
  <si>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</si>
  <si>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</si>
  <si>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</si>
  <si>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</si>
  <si>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</si>
  <si>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</si>
  <si>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</si>
  <si>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1000 м</t>
  </si>
  <si>
    <t>ЮНИОРЫ 17-18 ЛЕТ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</si>
  <si>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</si>
  <si>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00м </t>
    </r>
  </si>
  <si>
    <t xml:space="preserve">Номер-код ВРВС </t>
  </si>
  <si>
    <t>0080291811Н</t>
  </si>
  <si>
    <r>
      <rPr>
        <b/>
        <sz val="11"/>
        <rFont val="Calibri"/>
        <charset val="204"/>
        <scheme val="minor"/>
      </rPr>
      <t xml:space="preserve"> ДАТА ПРОВЕДЕНИЯ: 18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</si>
  <si>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</si>
  <si>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</si>
  <si>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</si>
  <si>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</si>
  <si>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</si>
  <si>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</si>
  <si>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</si>
  <si>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</si>
  <si>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</si>
  <si>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</si>
  <si>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</si>
  <si>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</si>
  <si>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</si>
  <si>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</si>
  <si>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</si>
  <si>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1000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</si>
  <si>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</si>
  <si>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</si>
  <si>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</si>
  <si>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</si>
  <si>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</si>
  <si>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</si>
  <si>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</si>
  <si>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</si>
  <si>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</si>
  <si>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</si>
  <si>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</si>
  <si>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</si>
  <si>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</si>
  <si>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</si>
  <si>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</si>
  <si>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500 м </t>
  </si>
  <si>
    <t>101 410 132 27</t>
  </si>
  <si>
    <t>ЧЕРНЫШОВ Кирилл Вадимович</t>
  </si>
  <si>
    <t>2 СР</t>
  </si>
  <si>
    <t>Липецкая оласть</t>
  </si>
  <si>
    <t>101 441 603 70</t>
  </si>
  <si>
    <t>МАЛКОВ Иван Романович</t>
  </si>
  <si>
    <t>КМС</t>
  </si>
  <si>
    <t>Ярославская область</t>
  </si>
  <si>
    <t>101 139 813 47</t>
  </si>
  <si>
    <t>ВЕРЕМЕЕНКО Сергей Вячеславович</t>
  </si>
  <si>
    <t>Белгородская область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</si>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</sst>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mm:ss.000"/>
    <numFmt numFmtId="166" formatCode="0.000"/>
  </numFmts>
  <fonts count="20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9"/>
      <name val="Calibri"/>
      <charset val="204"/>
      <scheme val="minor"/>
    </font>
    <font>
      <b/>
      <sz val="12"/>
      <name val="Calibri"/>
      <charset val="204"/>
      <scheme val="minor"/>
    </font>
    <font>
      <sz val="12"/>
      <name val="Times New Roman"/>
      <charset val="204"/>
    </font>
    <font>
      <sz val="10"/>
      <name val="Calibri"/>
      <charset val="204"/>
    </font>
    <font>
      <sz val="11"/>
      <color rgb="FFFF0000"/>
      <name val="Calibri"/>
      <charset val="204"/>
      <scheme val="minor"/>
    </font>
    <font>
      <sz val="12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4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8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/>
    <xf numFmtId="0" fontId="8" fillId="0" borderId="7" xfId="0" applyNumberFormat="1" applyFont="1" applyBorder="1" applyAlignment="1">
      <alignment vertical="center"/>
    </xf>
    <xf numFmtId="0" fontId="8" fillId="0" borderId="7" xfId="0" applyNumberFormat="1" applyFont="1" applyBorder="1" applyAlignment="1">
      <alignment horizontal="left" vertical="center"/>
    </xf>
    <xf numFmtId="0" fontId="8" fillId="0" borderId="7" xfId="0" applyNumberFormat="1" applyFont="1" applyBorder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9" fillId="0" borderId="8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right" vertical="center"/>
    </xf>
    <xf numFmtId="0" fontId="9" fillId="0" borderId="10" xfId="0" applyNumberFormat="1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0" fontId="7" fillId="2" borderId="11" xfId="0" applyNumberFormat="1" applyFont="1" applyFill="1" applyBorder="1" applyAlignment="1">
      <alignment horizontal="left" vertical="center"/>
    </xf>
    <xf numFmtId="0" fontId="7" fillId="2" borderId="12" xfId="0" applyNumberFormat="1" applyFont="1" applyFill="1" applyBorder="1" applyAlignment="1">
      <alignment horizontal="left" vertical="center"/>
    </xf>
    <xf numFmtId="0" fontId="7" fillId="2" borderId="13" xfId="0" applyNumberFormat="1" applyFont="1" applyFill="1" applyBorder="1" applyAlignment="1">
      <alignment horizontal="left" vertical="center"/>
    </xf>
    <xf numFmtId="0" fontId="7" fillId="2" borderId="14" xfId="0" applyNumberFormat="1" applyFont="1" applyFill="1" applyBorder="1" applyAlignment="1">
      <alignment vertical="center"/>
    </xf>
    <xf numFmtId="0" fontId="7" fillId="2" borderId="12" xfId="0" applyNumberFormat="1" applyFont="1" applyFill="1" applyBorder="1" applyAlignment="1">
      <alignment vertical="center"/>
    </xf>
    <xf numFmtId="0" fontId="7" fillId="2" borderId="15" xfId="0" applyNumberFormat="1" applyFont="1" applyFill="1" applyBorder="1" applyAlignment="1">
      <alignment vertical="center"/>
    </xf>
    <xf numFmtId="0" fontId="7" fillId="0" borderId="16" xfId="0" applyNumberFormat="1" applyFont="1" applyBorder="1" applyAlignment="1">
      <alignment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/>
    </xf>
    <xf numFmtId="0" fontId="8" fillId="0" borderId="12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horizontal="right"/>
    </xf>
    <xf numFmtId="0" fontId="7" fillId="0" borderId="14" xfId="0" applyNumberFormat="1" applyFont="1" applyBorder="1" applyAlignment="1">
      <alignment horizontal="left" vertical="center"/>
    </xf>
    <xf numFmtId="0" fontId="8" fillId="0" borderId="12" xfId="0" applyNumberFormat="1" applyFont="1" applyBorder="1" applyAlignment="1">
      <alignment horizontal="right" vertical="center"/>
    </xf>
    <xf numFmtId="0" fontId="8" fillId="0" borderId="1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right" vertical="center"/>
    </xf>
    <xf numFmtId="0" fontId="7" fillId="0" borderId="14" xfId="0" applyNumberFormat="1" applyFont="1" applyBorder="1" applyAlignment="1">
      <alignment vertical="center"/>
    </xf>
    <xf numFmtId="0" fontId="8" fillId="0" borderId="15" xfId="0" applyNumberFormat="1" applyFont="1" applyBorder="1" applyAlignment="1">
      <alignment horizontal="right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vertical="center"/>
    </xf>
    <xf numFmtId="0" fontId="6" fillId="0" borderId="17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vertical="center"/>
    </xf>
    <xf numFmtId="0" fontId="9" fillId="2" borderId="20" xfId="0" applyNumberFormat="1" applyFont="1" applyFill="1" applyBorder="1" applyAlignment="1">
      <alignment horizontal="center" vertical="center"/>
    </xf>
    <xf numFmtId="0" fontId="9" fillId="2" borderId="21" xfId="0" applyNumberFormat="1" applyFont="1" applyFill="1" applyBorder="1" applyAlignment="1">
      <alignment horizontal="center"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9" fillId="2" borderId="26" xfId="0" applyNumberFormat="1" applyFont="1" applyFill="1" applyBorder="1" applyAlignment="1">
      <alignment horizontal="center" vertical="center"/>
    </xf>
    <xf numFmtId="0" fontId="9" fillId="2" borderId="27" xfId="0" applyNumberFormat="1" applyFont="1" applyFill="1" applyBorder="1" applyAlignment="1">
      <alignment horizontal="center" vertical="center" wrapText="1"/>
    </xf>
    <xf numFmtId="0" fontId="9" fillId="2" borderId="28" xfId="0" applyNumberFormat="1" applyFont="1" applyFill="1" applyBorder="1" applyAlignment="1">
      <alignment horizontal="center" vertical="center" wrapText="1"/>
    </xf>
    <xf numFmtId="0" fontId="9" fillId="2" borderId="29" xfId="0" applyNumberFormat="1" applyFont="1" applyFill="1" applyBorder="1" applyAlignment="1">
      <alignment horizontal="center" vertical="center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11" fillId="2" borderId="27" xfId="0" applyNumberFormat="1" applyFont="1" applyFill="1" applyBorder="1" applyAlignment="1">
      <alignment horizontal="center" vertical="center" wrapText="1"/>
    </xf>
    <xf numFmtId="0" fontId="9" fillId="2" borderId="3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/>
    </xf>
    <xf numFmtId="0" fontId="12" fillId="0" borderId="32" xfId="0" applyNumberFormat="1" applyFont="1" applyBorder="1" applyAlignment="1">
      <alignment horizontal="center" vertical="center"/>
    </xf>
    <xf numFmtId="0" fontId="12" fillId="0" borderId="32" xfId="0" applyNumberFormat="1" applyFont="1" applyFill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165" fontId="14" fillId="0" borderId="32" xfId="0" applyNumberFormat="1" applyFont="1" applyFill="1" applyBorder="1" applyAlignment="1">
      <alignment horizontal="center" vertical="center"/>
    </xf>
    <xf numFmtId="165" fontId="15" fillId="0" borderId="32" xfId="0" applyNumberFormat="1" applyFont="1" applyFill="1" applyBorder="1" applyAlignment="1">
      <alignment horizontal="center" vertical="center"/>
    </xf>
    <xf numFmtId="165" fontId="14" fillId="0" borderId="32" xfId="0" applyNumberFormat="1" applyFont="1" applyFill="1" applyBorder="1" applyAlignment="1">
      <alignment horizontal="center"/>
    </xf>
    <xf numFmtId="166" fontId="8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16" fillId="0" borderId="32" xfId="0" applyNumberFormat="1" applyFont="1" applyBorder="1" applyAlignment="1">
      <alignment horizontal="center" vertical="center"/>
    </xf>
    <xf numFmtId="0" fontId="12" fillId="0" borderId="32" xfId="0" applyNumberFormat="1" applyFont="1" applyBorder="1" applyAlignment="1">
      <alignment horizontal="center" vertical="center" wrapText="1"/>
    </xf>
    <xf numFmtId="0" fontId="0" fillId="0" borderId="32" xfId="0" applyBorder="1"/>
    <xf numFmtId="0" fontId="7" fillId="2" borderId="16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0" fontId="14" fillId="0" borderId="2" xfId="0" applyNumberFormat="1" applyFont="1" applyBorder="1" applyAlignment="1">
      <alignment horizontal="right" vertical="center"/>
    </xf>
    <xf numFmtId="0" fontId="1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3" xfId="0" applyNumberFormat="1" applyFont="1" applyBorder="1" applyAlignment="1">
      <alignment vertical="center"/>
    </xf>
    <xf numFmtId="0" fontId="15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horizontal="center" vertical="center"/>
    </xf>
    <xf numFmtId="0" fontId="15" fillId="2" borderId="16" xfId="0" applyNumberFormat="1" applyFont="1" applyFill="1" applyBorder="1" applyAlignment="1">
      <alignment horizontal="center" vertical="center"/>
    </xf>
    <xf numFmtId="0" fontId="15" fillId="2" borderId="12" xfId="0" applyNumberFormat="1" applyFont="1" applyFill="1" applyBorder="1" applyAlignment="1">
      <alignment horizontal="center" vertical="center"/>
    </xf>
    <xf numFmtId="0" fontId="15" fillId="2" borderId="12" xfId="0" applyNumberFormat="1" applyFont="1" applyFill="1" applyBorder="1" applyAlignment="1">
      <alignment horizontal="center" vertical="center"/>
    </xf>
    <xf numFmtId="0" fontId="15" fillId="2" borderId="12" xfId="0" applyNumberFormat="1" applyFont="1" applyFill="1" applyBorder="1" applyAlignment="1">
      <alignment vertical="center"/>
    </xf>
    <xf numFmtId="0" fontId="15" fillId="2" borderId="15" xfId="0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vertical="center"/>
    </xf>
    <xf numFmtId="0" fontId="6" fillId="0" borderId="36" xfId="0" applyNumberFormat="1" applyFont="1" applyBorder="1" applyAlignment="1">
      <alignment vertical="center"/>
    </xf>
    <xf numFmtId="0" fontId="6" fillId="0" borderId="2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0" fontId="19" fillId="0" borderId="37" xfId="0" applyNumberFormat="1" applyFont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/>
    </xf>
    <xf numFmtId="0" fontId="19" fillId="0" borderId="3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34637</xdr:colOff>
      <xdr:row>1</xdr:row>
      <xdr:rowOff>34636</xdr:rowOff>
    </xdr:from>
    <xdr:to>
      <xdr:col>11</xdr:col>
      <xdr:colOff>484909</xdr:colOff>
      <xdr:row>4</xdr:row>
      <xdr:rowOff>233796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34712" y="272761"/>
          <a:ext cx="11718347" cy="913535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topLeftCell="A13" zoomScaleNormal="100" zoomScaleSheetLayoutView="100" workbookViewId="0">
      <selection activeCell="F23" sqref="F23"/>
    </sheetView>
  </sheetViews>
  <sheetFormatPr defaultColWidth="9" defaultRowHeight="15"/>
  <cols>
    <col min="3" max="3" width="17.28515625" customWidth="1"/>
    <col min="4" max="4" width="42" customWidth="1"/>
    <col min="5" max="5" width="12.42578125" customWidth="1"/>
    <col min="6" max="6" width="7.7109375" customWidth="1"/>
    <col min="7" max="7" width="36" customWidth="1"/>
    <col min="8" max="8" width="11.140625" customWidth="1"/>
    <col min="9" max="9" width="10.7109375" customWidth="1"/>
    <col min="10" max="10" width="10" customWidth="1"/>
    <col min="11" max="11" width="12.7109375" customWidth="1"/>
    <col min="12" max="12" width="15.425781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8.75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>
      <c r="A10" s="4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18.75">
      <c r="A11" s="4" t="s">
        <v>10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"/>
    </row>
    <row r="12" spans="1:13" ht="21">
      <c r="A12" s="8"/>
      <c r="B12" s="9"/>
      <c r="C12" s="9"/>
      <c r="D12" s="9"/>
      <c r="E12" s="9"/>
      <c r="F12" s="9"/>
      <c r="G12" s="9"/>
      <c r="H12" s="9"/>
      <c r="I12" s="9"/>
      <c r="J12" s="9"/>
      <c r="K12" s="10"/>
      <c r="L12" s="10"/>
      <c r="M12" s="11"/>
    </row>
    <row r="13" spans="1:13">
      <c r="A13" s="12" t="s">
        <v>11</v>
      </c>
      <c r="B13" s="13"/>
      <c r="C13" s="13"/>
      <c r="D13" s="14"/>
      <c r="E13" s="15"/>
      <c r="F13" s="15"/>
      <c r="G13" s="16" t="s">
        <v>12</v>
      </c>
      <c r="H13" s="15"/>
      <c r="I13" s="17"/>
      <c r="J13" s="17"/>
      <c r="K13" s="18"/>
      <c r="L13" s="19" t="s">
        <v>13</v>
      </c>
      <c r="M13" s="19" t="s">
        <v>14</v>
      </c>
    </row>
    <row r="14" spans="1:13">
      <c r="A14" s="20" t="s">
        <v>15</v>
      </c>
      <c r="B14" s="21"/>
      <c r="C14" s="21"/>
      <c r="D14" s="22"/>
      <c r="E14" s="22"/>
      <c r="F14" s="22"/>
      <c r="G14" s="23" t="s">
        <v>16</v>
      </c>
      <c r="H14" s="22"/>
      <c r="I14" s="24"/>
      <c r="J14" s="24"/>
      <c r="K14" s="24"/>
      <c r="L14" s="25" t="s">
        <v>17</v>
      </c>
      <c r="M14" s="26" t="s">
        <v>18</v>
      </c>
    </row>
    <row r="15" spans="1:13">
      <c r="A15" s="27" t="s">
        <v>19</v>
      </c>
      <c r="B15" s="28"/>
      <c r="C15" s="28"/>
      <c r="D15" s="28"/>
      <c r="E15" s="28"/>
      <c r="F15" s="28"/>
      <c r="G15" s="29"/>
      <c r="H15" s="30" t="s">
        <v>20</v>
      </c>
      <c r="I15" s="31"/>
      <c r="J15" s="31"/>
      <c r="K15" s="31"/>
      <c r="L15" s="31"/>
      <c r="M15" s="32"/>
    </row>
    <row r="16" spans="1:13">
      <c r="A16" s="33" t="s">
        <v>21</v>
      </c>
      <c r="B16" s="34"/>
      <c r="C16" s="34"/>
      <c r="D16" s="35"/>
      <c r="E16" s="36"/>
      <c r="F16" s="35"/>
      <c r="G16" s="37"/>
      <c r="H16" s="38" t="s">
        <v>22</v>
      </c>
      <c r="I16" s="39"/>
      <c r="J16" s="39"/>
      <c r="K16" s="39"/>
      <c r="L16" s="40"/>
      <c r="M16" s="41" t="s">
        <v>23</v>
      </c>
    </row>
    <row r="17" spans="1:13">
      <c r="A17" s="33" t="s">
        <v>24</v>
      </c>
      <c r="B17" s="34"/>
      <c r="C17" s="34"/>
      <c r="D17" s="39"/>
      <c r="E17" s="36"/>
      <c r="F17" s="35"/>
      <c r="G17" s="37" t="s">
        <v>25</v>
      </c>
      <c r="H17" s="38" t="s">
        <v>26</v>
      </c>
      <c r="I17" s="39"/>
      <c r="J17" s="39"/>
      <c r="K17" s="39"/>
      <c r="L17" s="40"/>
      <c r="M17" s="41" t="s">
        <v>27</v>
      </c>
    </row>
    <row r="18" spans="1:13">
      <c r="A18" s="33" t="s">
        <v>28</v>
      </c>
      <c r="B18" s="34"/>
      <c r="C18" s="34"/>
      <c r="D18" s="39"/>
      <c r="E18" s="36"/>
      <c r="F18" s="35"/>
      <c r="G18" s="42" t="s">
        <v>29</v>
      </c>
      <c r="H18" s="43" t="s">
        <v>30</v>
      </c>
      <c r="I18" s="39"/>
      <c r="J18" s="39"/>
      <c r="K18" s="39"/>
      <c r="L18" s="40"/>
      <c r="M18" s="44" t="s">
        <v>31</v>
      </c>
    </row>
    <row r="19" spans="1:13" ht="15.75" thickBot="1">
      <c r="A19" s="33" t="s">
        <v>32</v>
      </c>
      <c r="B19" s="45"/>
      <c r="C19" s="45"/>
      <c r="D19" s="46"/>
      <c r="E19" s="46"/>
      <c r="F19" s="46"/>
      <c r="G19" s="37" t="s">
        <v>33</v>
      </c>
      <c r="H19" s="43" t="s">
        <v>34</v>
      </c>
      <c r="I19" s="39"/>
      <c r="J19" s="39"/>
      <c r="K19" s="39"/>
      <c r="L19" s="40"/>
      <c r="M19" s="44"/>
    </row>
    <row r="20" spans="1:13" ht="16.5" thickTop="1" thickBot="1">
      <c r="A20" s="47"/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50"/>
    </row>
    <row r="21" spans="1:13" ht="46.5" thickTop="1" thickBot="1">
      <c r="A21" s="51" t="s">
        <v>35</v>
      </c>
      <c r="B21" s="52" t="s">
        <v>36</v>
      </c>
      <c r="C21" s="53" t="s">
        <v>37</v>
      </c>
      <c r="D21" s="53" t="s">
        <v>38</v>
      </c>
      <c r="E21" s="53" t="s">
        <v>39</v>
      </c>
      <c r="F21" s="53" t="s">
        <v>40</v>
      </c>
      <c r="G21" s="53" t="s">
        <v>41</v>
      </c>
      <c r="H21" s="54" t="s">
        <v>42</v>
      </c>
      <c r="I21" s="52" t="s">
        <v>43</v>
      </c>
      <c r="J21" s="55"/>
      <c r="K21" s="52" t="s">
        <v>44</v>
      </c>
      <c r="L21" s="56" t="s">
        <v>45</v>
      </c>
      <c r="M21" s="57" t="s">
        <v>46</v>
      </c>
    </row>
    <row r="22" spans="1:13" ht="16.5" thickTop="1" thickBot="1">
      <c r="A22" s="58"/>
      <c r="B22" s="59"/>
      <c r="C22" s="59"/>
      <c r="D22" s="59"/>
      <c r="E22" s="59"/>
      <c r="F22" s="59"/>
      <c r="G22" s="59"/>
      <c r="H22" s="60" t="s">
        <v>47</v>
      </c>
      <c r="I22" s="61"/>
      <c r="J22" s="62"/>
      <c r="K22" s="59"/>
      <c r="L22" s="63"/>
      <c r="M22" s="64"/>
    </row>
    <row r="23" spans="1:13" ht="16.5" thickTop="1">
      <c r="A23" s="65">
        <v>1</v>
      </c>
      <c r="B23" s="65">
        <v>49</v>
      </c>
      <c r="C23" s="66" t="s">
        <v>48</v>
      </c>
      <c r="D23" s="67" t="s">
        <v>49</v>
      </c>
      <c r="E23" s="68">
        <v>39798</v>
      </c>
      <c r="F23" s="69" t="s">
        <v>50</v>
      </c>
      <c r="G23" s="66" t="s">
        <v>51</v>
      </c>
      <c r="H23" s="70">
        <v>4.0254629629629597E-4</v>
      </c>
      <c r="I23" s="71">
        <v>8.3089120370370402E-4</v>
      </c>
      <c r="J23" s="72">
        <v>4.2834490740740799E-4</v>
      </c>
      <c r="K23" s="73">
        <v>50.146958447673001</v>
      </c>
      <c r="L23" s="74"/>
      <c r="M23" s="75"/>
    </row>
    <row r="24" spans="1:13" ht="15.75">
      <c r="A24" s="65">
        <v>2</v>
      </c>
      <c r="B24" s="65">
        <v>44</v>
      </c>
      <c r="C24" s="66" t="s">
        <v>52</v>
      </c>
      <c r="D24" s="67" t="s">
        <v>53</v>
      </c>
      <c r="E24" s="68">
        <v>39634</v>
      </c>
      <c r="F24" s="66" t="s">
        <v>54</v>
      </c>
      <c r="G24" s="66" t="s">
        <v>55</v>
      </c>
      <c r="H24" s="70">
        <v>3.9456018518518502E-4</v>
      </c>
      <c r="I24" s="71">
        <v>8.3629629629629603E-4</v>
      </c>
      <c r="J24" s="72">
        <v>4.4173611111111101E-4</v>
      </c>
      <c r="K24" s="73">
        <v>49.822852081488101</v>
      </c>
      <c r="L24" s="76"/>
      <c r="M24" s="77"/>
    </row>
    <row r="25" spans="1:13" ht="15.75">
      <c r="A25" s="65">
        <v>3</v>
      </c>
      <c r="B25" s="65">
        <v>65</v>
      </c>
      <c r="C25" s="66" t="s">
        <v>56</v>
      </c>
      <c r="D25" s="78" t="s">
        <v>57</v>
      </c>
      <c r="E25" s="68">
        <v>39496</v>
      </c>
      <c r="F25" s="66" t="s">
        <v>54</v>
      </c>
      <c r="G25" s="66" t="s">
        <v>58</v>
      </c>
      <c r="H25" s="70">
        <v>4.40740740740741E-4</v>
      </c>
      <c r="I25" s="71">
        <v>9.0150462962963003E-4</v>
      </c>
      <c r="J25" s="72">
        <v>4.6076388888888897E-4</v>
      </c>
      <c r="K25" s="73">
        <v>46.2190268327128</v>
      </c>
      <c r="L25" s="45"/>
      <c r="M25" s="79"/>
    </row>
    <row r="26" spans="1:13" ht="15.75">
      <c r="A26" s="65"/>
      <c r="B26" s="80"/>
      <c r="C26" s="66"/>
      <c r="D26" s="81"/>
      <c r="E26" s="68"/>
      <c r="F26" s="66"/>
      <c r="G26" s="66"/>
      <c r="H26" s="70"/>
      <c r="I26" s="71"/>
      <c r="J26" s="72"/>
      <c r="K26" s="73"/>
      <c r="M26" s="82"/>
    </row>
    <row r="27" spans="1:13">
      <c r="A27" s="83" t="s">
        <v>59</v>
      </c>
      <c r="B27" s="84"/>
      <c r="C27" s="84"/>
      <c r="D27" s="84"/>
      <c r="E27" s="84"/>
      <c r="F27" s="84"/>
      <c r="G27" s="85" t="s">
        <v>60</v>
      </c>
      <c r="H27" s="84"/>
      <c r="I27" s="84"/>
      <c r="J27" s="84"/>
      <c r="K27" s="84"/>
      <c r="L27" s="84"/>
      <c r="M27" s="86"/>
    </row>
    <row r="28" spans="1:13">
      <c r="A28" s="87" t="s">
        <v>61</v>
      </c>
      <c r="B28" s="88"/>
      <c r="C28" s="88"/>
      <c r="D28" s="88"/>
      <c r="E28" s="88"/>
      <c r="F28" s="88"/>
      <c r="G28" s="89" t="s">
        <v>62</v>
      </c>
      <c r="H28" s="90">
        <v>2</v>
      </c>
      <c r="I28" s="91"/>
      <c r="J28" s="91"/>
      <c r="K28" s="92"/>
      <c r="L28" s="93" t="s">
        <v>63</v>
      </c>
      <c r="M28" s="94">
        <f>COUNTIF(F42:F82,"ЗМС")</f>
        <v>0</v>
      </c>
    </row>
    <row r="29" spans="1:13">
      <c r="A29" s="87" t="s">
        <v>64</v>
      </c>
      <c r="B29" s="95"/>
      <c r="C29" s="95"/>
      <c r="D29" s="95"/>
      <c r="E29" s="95"/>
      <c r="F29" s="95"/>
      <c r="G29" s="89" t="s">
        <v>65</v>
      </c>
      <c r="H29" s="90">
        <v>4</v>
      </c>
      <c r="I29" s="91"/>
      <c r="J29" s="91"/>
      <c r="K29" s="96"/>
      <c r="L29" s="93" t="s">
        <v>66</v>
      </c>
      <c r="M29" s="94">
        <f>COUNTIF(F42:F82,"МСМК")</f>
        <v>0</v>
      </c>
    </row>
    <row r="30" spans="1:13">
      <c r="A30" s="87"/>
      <c r="B30" s="95"/>
      <c r="C30" s="95"/>
      <c r="D30" s="95"/>
      <c r="E30" s="95"/>
      <c r="F30" s="95"/>
      <c r="G30" s="89" t="s">
        <v>67</v>
      </c>
      <c r="H30" s="90">
        <v>4</v>
      </c>
      <c r="I30" s="91"/>
      <c r="J30" s="91"/>
      <c r="K30" s="92"/>
      <c r="L30" s="93" t="s">
        <v>68</v>
      </c>
      <c r="M30" s="94">
        <f>COUNTIF(F42:F82,"МС")</f>
        <v>0</v>
      </c>
    </row>
    <row r="31" spans="1:13">
      <c r="A31" s="87"/>
      <c r="B31" s="95"/>
      <c r="C31" s="95"/>
      <c r="D31" s="95"/>
      <c r="E31" s="95"/>
      <c r="F31" s="95"/>
      <c r="G31" s="89" t="s">
        <v>69</v>
      </c>
      <c r="H31" s="90">
        <v>4</v>
      </c>
      <c r="I31" s="91"/>
      <c r="J31" s="91"/>
      <c r="K31" s="96"/>
      <c r="L31" s="93" t="s">
        <v>54</v>
      </c>
      <c r="M31" s="94">
        <v>3</v>
      </c>
    </row>
    <row r="32" spans="1:13">
      <c r="A32" s="87"/>
      <c r="B32" s="95"/>
      <c r="C32" s="95"/>
      <c r="D32" s="95"/>
      <c r="E32" s="95"/>
      <c r="F32" s="95"/>
      <c r="G32" s="89" t="s">
        <v>70</v>
      </c>
      <c r="H32" s="90">
        <f>COUNTIF(A81:A82,"НФ")</f>
        <v>0</v>
      </c>
      <c r="I32" s="91"/>
      <c r="J32" s="91"/>
      <c r="K32" s="91"/>
      <c r="L32" s="93" t="s">
        <v>71</v>
      </c>
      <c r="M32" s="94">
        <v>1</v>
      </c>
    </row>
    <row r="33" spans="1:13" ht="15.75">
      <c r="A33" s="97"/>
      <c r="B33" s="88"/>
      <c r="C33" s="88"/>
      <c r="D33" s="88"/>
      <c r="E33" s="88"/>
      <c r="F33" s="88"/>
      <c r="G33" s="89" t="s">
        <v>72</v>
      </c>
      <c r="H33" s="90">
        <f>COUNTIF(A81:A82,"ДСКВ")</f>
        <v>0</v>
      </c>
      <c r="I33" s="98"/>
      <c r="J33" s="98"/>
      <c r="K33" s="98"/>
      <c r="L33" s="93" t="s">
        <v>50</v>
      </c>
      <c r="M33" s="94">
        <v>0</v>
      </c>
    </row>
    <row r="34" spans="1:13">
      <c r="A34" s="97"/>
      <c r="B34" s="95"/>
      <c r="C34" s="95"/>
      <c r="D34" s="95"/>
      <c r="E34" s="95"/>
      <c r="F34" s="95"/>
      <c r="G34" s="89" t="s">
        <v>73</v>
      </c>
      <c r="H34" s="90">
        <f>COUNTIF(A81:A82,"НС")</f>
        <v>0</v>
      </c>
      <c r="I34" s="99"/>
      <c r="J34" s="99"/>
      <c r="K34" s="99"/>
      <c r="L34" s="93" t="s">
        <v>74</v>
      </c>
      <c r="M34" s="94">
        <f>COUNTIF(F42:F82,"3 СР")</f>
        <v>0</v>
      </c>
    </row>
    <row r="35" spans="1:13">
      <c r="A35" s="87"/>
      <c r="B35" s="91"/>
      <c r="C35" s="91"/>
      <c r="D35" s="91"/>
      <c r="E35" s="91"/>
      <c r="F35" s="100"/>
      <c r="G35" s="91"/>
      <c r="H35" s="91"/>
      <c r="I35" s="91"/>
      <c r="J35" s="99"/>
      <c r="K35" s="99"/>
      <c r="L35" s="99"/>
      <c r="M35" s="101"/>
    </row>
    <row r="36" spans="1:13" ht="15.75">
      <c r="A36" s="102" t="s">
        <v>24</v>
      </c>
      <c r="B36" s="103"/>
      <c r="C36" s="103"/>
      <c r="D36" s="103"/>
      <c r="E36" s="103" t="s">
        <v>29</v>
      </c>
      <c r="F36" s="103"/>
      <c r="G36" s="103"/>
      <c r="H36" s="104"/>
      <c r="I36" s="104"/>
      <c r="J36" s="104"/>
      <c r="K36" s="105" t="s">
        <v>32</v>
      </c>
      <c r="L36" s="105"/>
      <c r="M36" s="106"/>
    </row>
    <row r="37" spans="1:13">
      <c r="A37" s="107"/>
      <c r="B37" s="99"/>
      <c r="C37" s="99"/>
      <c r="D37" s="99"/>
      <c r="E37" s="99"/>
      <c r="K37" s="108"/>
      <c r="L37" s="108"/>
      <c r="M37" s="109"/>
    </row>
    <row r="38" spans="1:13">
      <c r="A38" s="107"/>
      <c r="B38" s="99"/>
      <c r="C38" s="99"/>
      <c r="D38" s="99"/>
      <c r="E38" s="99"/>
      <c r="F38" s="99"/>
      <c r="G38" s="99"/>
      <c r="H38" s="99"/>
      <c r="I38" s="99"/>
      <c r="J38" s="99"/>
      <c r="K38" s="91"/>
      <c r="L38" s="91"/>
      <c r="M38" s="110"/>
    </row>
    <row r="39" spans="1:13">
      <c r="A39" s="107"/>
      <c r="B39" s="99"/>
      <c r="C39" s="99"/>
      <c r="D39" s="99"/>
      <c r="E39" s="99"/>
      <c r="F39" s="99"/>
      <c r="G39" s="99"/>
      <c r="H39" s="99"/>
      <c r="I39" s="99"/>
      <c r="J39" s="99"/>
      <c r="K39" s="91"/>
      <c r="L39" s="91"/>
      <c r="M39" s="110"/>
    </row>
    <row r="40" spans="1:13">
      <c r="A40" s="107"/>
      <c r="B40" s="99"/>
      <c r="C40" s="99"/>
      <c r="D40" s="99"/>
      <c r="E40" s="99"/>
      <c r="F40" s="111"/>
      <c r="G40" s="111"/>
      <c r="H40" s="111"/>
      <c r="I40" s="111"/>
      <c r="J40" s="111"/>
      <c r="K40" s="100"/>
      <c r="L40" s="100"/>
      <c r="M40" s="11"/>
    </row>
    <row r="41" spans="1:13" ht="16.5" thickBot="1">
      <c r="A41" s="112" t="s">
        <v>25</v>
      </c>
      <c r="B41" s="113"/>
      <c r="C41" s="113"/>
      <c r="D41" s="113"/>
      <c r="E41" s="113" t="s">
        <v>29</v>
      </c>
      <c r="F41" s="113"/>
      <c r="G41" s="113"/>
      <c r="H41" s="114"/>
      <c r="I41" s="114"/>
      <c r="J41" s="113" t="s">
        <v>33</v>
      </c>
      <c r="K41" s="113"/>
      <c r="L41" s="113"/>
      <c r="M41" s="115"/>
    </row>
  </sheetData>
  <mergeCells count="30">
    <mergeCell ref="A36:D36"/>
    <mergeCell ref="E36:G36"/>
    <mergeCell ref="A41:D41"/>
    <mergeCell ref="E41:G41"/>
    <mergeCell ref="J41:M41"/>
    <mergeCell ref="G21:G22"/>
    <mergeCell ref="I21:J22"/>
    <mergeCell ref="K21:K22"/>
    <mergeCell ref="L21:L22"/>
    <mergeCell ref="M21:M22"/>
    <mergeCell ref="A27:F27"/>
    <mergeCell ref="G27:M2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4">
    <cfRule type="duplicateValues" dxfId="1" priority="1"/>
    <cfRule type="duplicateValues" dxfId="0" priority="2"/>
  </conditionalFormatting>
  <pageMargins left="0.7" right="0.7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 17-18</vt:lpstr>
      <vt:lpstr>'ю 17-18'!Область_печати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2025-07-23T16:08:15Z</dcterms:created>
  <dcterms:modified xsi:type="dcterms:W3CDTF">2025-07-23T16:09:12Z</dcterms:modified>
</cp:coreProperties>
</file>