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Протоколы 2023\Трек 2023\"/>
    </mc:Choice>
  </mc:AlternateContent>
  <xr:revisionPtr revIDLastSave="0" documentId="13_ncr:1_{FD783CE3-2EDB-4F8D-94C2-CFF6D2EE6E89}" xr6:coauthVersionLast="47" xr6:coauthVersionMax="47" xr10:uidLastSave="{00000000-0000-0000-0000-000000000000}"/>
  <bookViews>
    <workbookView xWindow="-110" yWindow="-110" windowWidth="19420" windowHeight="10300" tabRatio="789" xr2:uid="{00000000-000D-0000-FFFF-FFFF00000000}"/>
  </bookViews>
  <sheets>
    <sheet name="ком г. пресл. 4 км" sheetId="100" r:id="rId1"/>
  </sheets>
  <definedNames>
    <definedName name="_xlnm.Print_Area" localSheetId="0">'ком г. пресл. 4 км'!$A$1:$N$56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00" l="1"/>
  <c r="L35" i="100"/>
  <c r="L34" i="100"/>
  <c r="J44" i="100"/>
  <c r="I44" i="100"/>
  <c r="H44" i="100"/>
  <c r="J43" i="100"/>
  <c r="I43" i="100"/>
  <c r="H43" i="100"/>
  <c r="J42" i="100"/>
  <c r="I42" i="100"/>
  <c r="H42" i="100"/>
  <c r="J40" i="100"/>
  <c r="I40" i="100"/>
  <c r="H40" i="100"/>
  <c r="J39" i="100"/>
  <c r="I39" i="100"/>
  <c r="H39" i="100"/>
  <c r="J38" i="100"/>
  <c r="I38" i="100"/>
  <c r="H38" i="100"/>
  <c r="J36" i="100"/>
  <c r="I36" i="100"/>
  <c r="H36" i="100"/>
  <c r="J35" i="100"/>
  <c r="I35" i="100"/>
  <c r="H35" i="100"/>
  <c r="J34" i="100"/>
  <c r="I34" i="100"/>
  <c r="H34" i="100"/>
  <c r="L32" i="100"/>
  <c r="K32" i="100"/>
  <c r="J32" i="100"/>
  <c r="I32" i="100"/>
  <c r="H32" i="100"/>
  <c r="L31" i="100"/>
  <c r="K31" i="100"/>
  <c r="J31" i="100"/>
  <c r="I31" i="100"/>
  <c r="H31" i="100"/>
  <c r="L30" i="100"/>
  <c r="K30" i="100"/>
  <c r="J30" i="100"/>
  <c r="I30" i="100"/>
  <c r="H30" i="100"/>
  <c r="L29" i="100"/>
  <c r="K29" i="100"/>
  <c r="J29" i="100"/>
  <c r="I29" i="100"/>
  <c r="H29" i="100"/>
  <c r="K41" i="100"/>
  <c r="L41" i="100" s="1"/>
  <c r="L43" i="100" s="1"/>
  <c r="L38" i="100"/>
  <c r="L27" i="100"/>
  <c r="K27" i="100"/>
  <c r="J27" i="100"/>
  <c r="I27" i="100"/>
  <c r="H27" i="100"/>
  <c r="L26" i="100"/>
  <c r="K26" i="100"/>
  <c r="J26" i="100"/>
  <c r="I26" i="100"/>
  <c r="H26" i="100"/>
  <c r="L25" i="100"/>
  <c r="K25" i="100"/>
  <c r="J25" i="100"/>
  <c r="I25" i="100"/>
  <c r="H25" i="100"/>
  <c r="L24" i="100"/>
  <c r="K24" i="100"/>
  <c r="J24" i="100"/>
  <c r="I24" i="100"/>
  <c r="H24" i="100"/>
  <c r="L28" i="100"/>
  <c r="K28" i="100"/>
  <c r="A42" i="100"/>
  <c r="A44" i="100"/>
  <c r="A43" i="100"/>
  <c r="A40" i="100"/>
  <c r="A39" i="100"/>
  <c r="A38" i="100"/>
  <c r="A36" i="100"/>
  <c r="A35" i="100"/>
  <c r="A34" i="100"/>
  <c r="A32" i="100"/>
  <c r="A31" i="100"/>
  <c r="A30" i="100"/>
  <c r="A29" i="100"/>
  <c r="A27" i="100"/>
  <c r="A26" i="100"/>
  <c r="A25" i="100"/>
  <c r="A24" i="100"/>
  <c r="K23" i="100"/>
  <c r="L42" i="100" l="1"/>
  <c r="K44" i="100"/>
  <c r="L44" i="100"/>
  <c r="K43" i="100"/>
  <c r="K42" i="100"/>
  <c r="K39" i="100"/>
  <c r="L39" i="100"/>
  <c r="L40" i="100"/>
  <c r="K38" i="100"/>
  <c r="K40" i="100"/>
  <c r="K34" i="100"/>
  <c r="K36" i="100"/>
  <c r="K35" i="100"/>
  <c r="L23" i="100"/>
  <c r="L56" i="100" l="1"/>
  <c r="H56" i="100"/>
  <c r="E56" i="100"/>
</calcChain>
</file>

<file path=xl/sharedStrings.xml><?xml version="1.0" encoding="utf-8"?>
<sst xmlns="http://schemas.openxmlformats.org/spreadsheetml/2006/main" count="123" uniqueCount="81">
  <si>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</si>
  <si>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</si>
  <si>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</si>
  <si>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</si>
  <si>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</si>
  <si>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</si>
  <si>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</si>
  <si>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</si>
  <si>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</si>
  <si>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</si>
  <si>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</si>
  <si>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</si>
  <si>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</si>
  <si>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</si>
  <si>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</si>
  <si>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</si>
  <si>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</si>
  <si>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</si>
  <si>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</si>
  <si>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СКОРОСТЬ км/ч</t>
  </si>
  <si>
    <t>ВЫПОЛНЕНИЕ НТУ ЕВСК</t>
  </si>
  <si>
    <t>КМС</t>
  </si>
  <si>
    <t>ДАТА РОЖД.</t>
  </si>
  <si>
    <t>UCI ID</t>
  </si>
  <si>
    <t>ДИСТАНЦИЯ: ДЛИНА КРУГА/КРУГОВ</t>
  </si>
  <si>
    <t>1 СР</t>
  </si>
  <si>
    <t/>
  </si>
  <si>
    <t>2 СР</t>
  </si>
  <si>
    <t>3 СР</t>
  </si>
  <si>
    <t>СУДЬЯ НА ФИНИШЕ</t>
  </si>
  <si>
    <t>ПОКРЫТИЕ ТРЕКА: дерево</t>
  </si>
  <si>
    <t>НАЧАЛО ГОНКИ:</t>
  </si>
  <si>
    <t>ОКОНЧАНИЕ ГОНКИ:</t>
  </si>
  <si>
    <t>РЕЗУЛЬТАТ НА ОТРЕЗКЕ</t>
  </si>
  <si>
    <t>Финал</t>
  </si>
  <si>
    <t>Квалификация</t>
  </si>
  <si>
    <t>0-1000 м</t>
  </si>
  <si>
    <t>1000-2000 м</t>
  </si>
  <si>
    <t>2000-3000 м</t>
  </si>
  <si>
    <t>МЕСТО ПРОВЕДЕНИЯ: г. Москва</t>
  </si>
  <si>
    <t>ВСЕРОССИЙСКИЕ СОРЕВНОВАНИЯ</t>
  </si>
  <si>
    <t>трек - командная гонка преследования 3 км</t>
  </si>
  <si>
    <t>ДАТА ПРОВЕДЕНИЯ: 09-13 февраля 2023 года</t>
  </si>
  <si>
    <t>Юноши 15-16 лет</t>
  </si>
  <si>
    <t>Департамент спорта города Москвы</t>
  </si>
  <si>
    <t>РСОО "Федерация велосипедного спорта в городе Москве"</t>
  </si>
  <si>
    <t>№ ЕКП 2023: 26285</t>
  </si>
  <si>
    <t>№ ВРВС: 0080381811Я</t>
  </si>
  <si>
    <t>НАЗВАНИЕ ТРАССЫ / РЕГ. НОМЕР: АО "СЦП "Крылатское" ЦЦЮ ЮЦЦ</t>
  </si>
  <si>
    <t>ДЛИНА ТРЕКА: 333 м</t>
  </si>
  <si>
    <t>0,333/9</t>
  </si>
  <si>
    <t>ГНИДЕНКО В.Н. (ВК, г.Тула)</t>
  </si>
  <si>
    <t>БЕЛОБОРОДОВА О.В. (1к., г.Москва)</t>
  </si>
  <si>
    <t>МИЛОШЕВИЧ А.М. (1 кат., г.Москва)</t>
  </si>
  <si>
    <t>БОЛДЫРЕВ Матвей</t>
  </si>
  <si>
    <t>Москва</t>
  </si>
  <si>
    <t>БОРТНИК Иван</t>
  </si>
  <si>
    <t>СУЛТАНОВ Матвей</t>
  </si>
  <si>
    <t>КУСКОВ Давид</t>
  </si>
  <si>
    <t>НАФИКОВ Роман</t>
  </si>
  <si>
    <t>СЕРГЕЕВ Федор</t>
  </si>
  <si>
    <t>ВОРГАНОВ Максим</t>
  </si>
  <si>
    <t>ИНЮТКИН Роман</t>
  </si>
  <si>
    <t>САВОСТИКОВ Никита</t>
  </si>
  <si>
    <t>СТЕБЛЕЦОВ Владимир</t>
  </si>
  <si>
    <t>КАДЕТОВ Лев</t>
  </si>
  <si>
    <t>ПАЩЕНКО Дмитрий</t>
  </si>
  <si>
    <t>БАШАРОВ Эльдар</t>
  </si>
  <si>
    <t>МАСТЮГИН Максим</t>
  </si>
  <si>
    <t>МИХАЙЛОВ Андрей</t>
  </si>
  <si>
    <t>ЗУДОЧКИН Даниил</t>
  </si>
  <si>
    <t>САЯПИН Даниил</t>
  </si>
  <si>
    <t>МЕТЛОВ Дмитрий</t>
  </si>
  <si>
    <t>МИХАЙЛОВСКИЙ Владимир</t>
  </si>
  <si>
    <t>Московская область</t>
  </si>
  <si>
    <t>АРКИЛОВИЧ Роман</t>
  </si>
  <si>
    <t>НИКИШИН Тимофей</t>
  </si>
  <si>
    <t>БОНДАРЕНКО Александр</t>
  </si>
  <si>
    <t>Догон</t>
  </si>
  <si>
    <t>Температура:</t>
  </si>
  <si>
    <t>Влажность: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</si>
</sst>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"/>
    <numFmt numFmtId="165" formatCode="h:mm:ss.00"/>
    <numFmt numFmtId="166" formatCode="0.0"/>
    <numFmt numFmtId="167" formatCode="m:ss.000"/>
    <numFmt numFmtId="168" formatCode="dd\.mm\.yyyy;@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95">
    <xf numFmtId="0" fontId="0" fillId="0" borderId="0" xfId="0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2" fontId="11" fillId="0" borderId="2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2" fontId="5" fillId="0" borderId="27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14" fontId="11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49" fontId="11" fillId="0" borderId="17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5" fontId="5" fillId="0" borderId="27" xfId="0" applyNumberFormat="1" applyFont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6" fillId="0" borderId="8" xfId="8" applyFont="1" applyBorder="1" applyAlignment="1">
      <alignment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5" fontId="14" fillId="0" borderId="8" xfId="0" applyNumberFormat="1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1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3" fillId="0" borderId="0" xfId="0" applyFont="1"/>
    <xf numFmtId="165" fontId="8" fillId="0" borderId="5" xfId="0" applyNumberFormat="1" applyFont="1" applyBorder="1" applyAlignment="1">
      <alignment horizontal="left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5" fillId="0" borderId="34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5" fillId="0" borderId="39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34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left" vertical="center"/>
    </xf>
    <xf numFmtId="0" fontId="18" fillId="0" borderId="36" xfId="0" applyNumberFormat="1" applyFont="1" applyBorder="1" applyAlignment="1">
      <alignment horizontal="center" vertical="center"/>
    </xf>
    <xf numFmtId="0" fontId="18" fillId="0" borderId="36" xfId="0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Border="1"/>
    <xf numFmtId="0" fontId="20" fillId="0" borderId="0" xfId="0" applyFont="1"/>
    <xf numFmtId="0" fontId="21" fillId="0" borderId="0" xfId="0" applyFont="1"/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left" vertical="center"/>
    </xf>
    <xf numFmtId="165" fontId="8" fillId="0" borderId="17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9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14" fontId="8" fillId="2" borderId="29" xfId="3" applyNumberFormat="1" applyFont="1" applyFill="1" applyBorder="1" applyAlignment="1">
      <alignment horizontal="center" vertical="center" wrapText="1"/>
    </xf>
    <xf numFmtId="14" fontId="8" fillId="2" borderId="1" xfId="3" applyNumberFormat="1" applyFont="1" applyFill="1" applyBorder="1" applyAlignment="1">
      <alignment horizontal="center" vertical="center" wrapText="1"/>
    </xf>
    <xf numFmtId="165" fontId="8" fillId="2" borderId="29" xfId="3" applyNumberFormat="1" applyFont="1" applyFill="1" applyBorder="1" applyAlignment="1">
      <alignment horizontal="center" vertical="center" wrapText="1"/>
    </xf>
    <xf numFmtId="2" fontId="8" fillId="2" borderId="29" xfId="3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vertical="center"/>
    </xf>
    <xf numFmtId="0" fontId="0" fillId="0" borderId="4" xfId="0" applyBorder="1"/>
    <xf numFmtId="0" fontId="5" fillId="0" borderId="5" xfId="0" applyNumberFormat="1" applyFont="1" applyBorder="1" applyAlignment="1">
      <alignment horizontal="right" vertical="center"/>
    </xf>
    <xf numFmtId="0" fontId="0" fillId="0" borderId="5" xfId="0" applyBorder="1"/>
    <xf numFmtId="2" fontId="5" fillId="0" borderId="6" xfId="0" applyNumberFormat="1" applyFont="1" applyBorder="1" applyAlignment="1">
      <alignment vertical="center"/>
    </xf>
    <xf numFmtId="168" fontId="5" fillId="0" borderId="1" xfId="0" applyNumberFormat="1" applyFont="1" applyBorder="1" applyAlignment="1">
      <alignment horizontal="center" vertical="center"/>
    </xf>
    <xf numFmtId="168" fontId="5" fillId="0" borderId="36" xfId="0" applyNumberFormat="1" applyFont="1" applyBorder="1" applyAlignment="1">
      <alignment horizontal="center" vertical="center"/>
    </xf>
    <xf numFmtId="168" fontId="5" fillId="0" borderId="39" xfId="0" applyNumberFormat="1" applyFont="1" applyBorder="1" applyAlignment="1">
      <alignment horizontal="center" vertical="center"/>
    </xf>
    <xf numFmtId="168" fontId="5" fillId="0" borderId="34" xfId="0" applyNumberFormat="1" applyFont="1" applyBorder="1" applyAlignment="1">
      <alignment horizontal="center" vertical="center"/>
    </xf>
    <xf numFmtId="168" fontId="5" fillId="0" borderId="32" xfId="0" applyNumberFormat="1" applyFont="1" applyBorder="1" applyAlignment="1">
      <alignment horizontal="center" vertical="center"/>
    </xf>
    <xf numFmtId="168" fontId="18" fillId="0" borderId="36" xfId="0" applyNumberFormat="1" applyFont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/>
    </xf>
    <xf numFmtId="168" fontId="18" fillId="0" borderId="34" xfId="0" applyNumberFormat="1" applyFont="1" applyBorder="1" applyAlignment="1">
      <alignment horizontal="center" vertical="center"/>
    </xf>
    <xf numFmtId="0" fontId="18" fillId="0" borderId="42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left" vertical="center"/>
    </xf>
    <xf numFmtId="168" fontId="18" fillId="0" borderId="42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167" fontId="17" fillId="0" borderId="43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167" fontId="17" fillId="0" borderId="41" xfId="0" applyNumberFormat="1" applyFont="1" applyBorder="1" applyAlignment="1">
      <alignment horizontal="center" vertical="center"/>
    </xf>
    <xf numFmtId="167" fontId="17" fillId="0" borderId="45" xfId="0" applyNumberFormat="1" applyFont="1" applyBorder="1" applyAlignment="1">
      <alignment horizontal="center" vertical="center"/>
    </xf>
    <xf numFmtId="2" fontId="17" fillId="0" borderId="45" xfId="0" applyNumberFormat="1" applyFont="1" applyBorder="1" applyAlignment="1">
      <alignment horizontal="center" vertical="center"/>
    </xf>
    <xf numFmtId="167" fontId="18" fillId="0" borderId="46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167" fontId="17" fillId="0" borderId="44" xfId="0" applyNumberFormat="1" applyFont="1" applyBorder="1" applyAlignment="1">
      <alignment horizontal="center" vertical="center"/>
    </xf>
    <xf numFmtId="167" fontId="17" fillId="0" borderId="47" xfId="0" applyNumberFormat="1" applyFont="1" applyBorder="1" applyAlignment="1">
      <alignment horizontal="center" vertical="center"/>
    </xf>
    <xf numFmtId="167" fontId="5" fillId="0" borderId="47" xfId="0" applyNumberFormat="1" applyFont="1" applyBorder="1" applyAlignment="1">
      <alignment horizontal="center" vertical="center"/>
    </xf>
    <xf numFmtId="2" fontId="5" fillId="0" borderId="47" xfId="0" applyNumberFormat="1" applyFont="1" applyBorder="1" applyAlignment="1">
      <alignment horizontal="center" vertical="center"/>
    </xf>
    <xf numFmtId="167" fontId="17" fillId="0" borderId="46" xfId="0" applyNumberFormat="1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 wrapText="1"/>
    </xf>
    <xf numFmtId="167" fontId="17" fillId="0" borderId="48" xfId="0" applyNumberFormat="1" applyFont="1" applyBorder="1" applyAlignment="1">
      <alignment horizontal="center" vertical="center"/>
    </xf>
    <xf numFmtId="167" fontId="18" fillId="0" borderId="47" xfId="0" applyNumberFormat="1" applyFont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165" fontId="8" fillId="2" borderId="39" xfId="3" applyNumberFormat="1" applyFont="1" applyFill="1" applyBorder="1" applyAlignment="1">
      <alignment horizontal="center" vertical="center" wrapText="1"/>
    </xf>
    <xf numFmtId="2" fontId="8" fillId="2" borderId="39" xfId="3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16930</xdr:colOff>
      <xdr:row>0</xdr:row>
      <xdr:rowOff>25344</xdr:rowOff>
    </xdr:from>
    <xdr:to>
      <xdr:col>1</xdr:col>
      <xdr:colOff>390525</xdr:colOff>
      <xdr:row>3</xdr:row>
      <xdr:rowOff>156727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0" y="25344"/>
          <a:ext cx="824445" cy="911281"/>
        </a:xfrm>
        <a:prstGeom prst="rect">
          <a:avLst/>
        </a:prstGeom>
      </xdr:spPr>
    </xdr:pic>
    <xdr:clientData/>
  </xdr:twoCellAnchor>
  <xdr:twoCellAnchor editAs="oneCell">
    <xdr:from>
      <xdr:col>2</xdr:col>
      <xdr:colOff>169267</xdr:colOff>
      <xdr:row>0</xdr:row>
      <xdr:rowOff>67445</xdr:rowOff>
    </xdr:from>
    <xdr:to>
      <xdr:col>3</xdr:col>
      <xdr:colOff>317500</xdr:colOff>
      <xdr:row>3</xdr:row>
      <xdr:rowOff>114266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467" y="67445"/>
          <a:ext cx="935633" cy="812031"/>
        </a:xfrm>
        <a:prstGeom prst="rect">
          <a:avLst/>
        </a:prstGeom>
      </xdr:spPr>
    </xdr:pic>
    <xdr:clientData/>
  </xdr:twoCellAnchor>
  <xdr:twoCellAnchor editAs="oneCell">
    <xdr:from>
      <xdr:col>12</xdr:col>
      <xdr:colOff>279122</xdr:colOff>
      <xdr:row>0</xdr:row>
      <xdr:rowOff>104670</xdr:rowOff>
    </xdr:from>
    <xdr:to>
      <xdr:col>12</xdr:col>
      <xdr:colOff>798424</xdr:colOff>
      <xdr:row>2</xdr:row>
      <xdr:rowOff>224234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A087419E-0341-4153-B97F-0C5C080B6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7419" y="104670"/>
          <a:ext cx="519302" cy="621982"/>
        </a:xfrm>
        <a:prstGeom prst="rect">
          <a:avLst/>
        </a:prstGeom>
      </xdr:spPr>
    </xdr:pic>
    <xdr:clientData/>
  </xdr:twoCellAnchor>
  <xdr:twoCellAnchor editAs="oneCell">
    <xdr:from>
      <xdr:col>13</xdr:col>
      <xdr:colOff>68548</xdr:colOff>
      <xdr:row>0</xdr:row>
      <xdr:rowOff>84688</xdr:rowOff>
    </xdr:from>
    <xdr:to>
      <xdr:col>13</xdr:col>
      <xdr:colOff>878977</xdr:colOff>
      <xdr:row>3</xdr:row>
      <xdr:rowOff>0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id="{89D1F67C-FDDE-4C96-B99C-B5966DEA9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9097" y="84688"/>
          <a:ext cx="810429" cy="668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view="pageBreakPreview" topLeftCell="A13" zoomScale="81" zoomScaleNormal="91" zoomScaleSheetLayoutView="81" workbookViewId="0">
      <selection activeCell="P12" sqref="P12"/>
    </sheetView>
  </sheetViews>
  <sheetFormatPr defaultColWidth="8.81640625" defaultRowHeight="12.5" x14ac:dyDescent="0.25"/>
  <cols>
    <col min="1" max="1" width="6.7265625" customWidth="1"/>
    <col min="2" max="2" width="7.81640625" customWidth="1"/>
    <col min="3" max="3" width="11.7265625" customWidth="1"/>
    <col min="4" max="4" width="22.7265625" customWidth="1"/>
    <col min="5" max="5" width="11.1796875" customWidth="1"/>
    <col min="7" max="7" width="19.81640625" customWidth="1"/>
    <col min="8" max="10" width="11.1796875" customWidth="1"/>
    <col min="11" max="11" width="10.26953125" customWidth="1"/>
    <col min="12" max="12" width="9.54296875" customWidth="1"/>
    <col min="13" max="13" width="12.453125" customWidth="1"/>
    <col min="14" max="14" width="13.7265625" customWidth="1"/>
  </cols>
  <sheetData>
    <row r="1" spans="1:16" ht="20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6" ht="20" customHeight="1" x14ac:dyDescent="0.25">
      <c r="A2" s="102" t="s">
        <v>44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6" ht="20" customHeight="1" x14ac:dyDescent="0.25">
      <c r="A3" s="102" t="s">
        <v>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6" ht="20" customHeight="1" x14ac:dyDescent="0.25">
      <c r="A4" s="102" t="s">
        <v>45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6" ht="6.75" customHeight="1" x14ac:dyDescent="0.25">
      <c r="A5" s="103" t="s">
        <v>26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6" ht="28.5" x14ac:dyDescent="0.25">
      <c r="A6" s="101" t="s">
        <v>40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6" ht="21" x14ac:dyDescent="0.25">
      <c r="A7" s="107" t="s">
        <v>15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6" ht="8.25" customHeight="1" thickBot="1" x14ac:dyDescent="0.3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</row>
    <row r="9" spans="1:16" ht="19" thickTop="1" x14ac:dyDescent="0.25">
      <c r="A9" s="109" t="s">
        <v>18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1"/>
    </row>
    <row r="10" spans="1:16" ht="18.5" x14ac:dyDescent="0.25">
      <c r="A10" s="112" t="s">
        <v>41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4"/>
    </row>
    <row r="11" spans="1:16" ht="18.5" x14ac:dyDescent="0.25">
      <c r="A11" s="115" t="s">
        <v>43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7"/>
    </row>
    <row r="12" spans="1:16" ht="8.25" customHeight="1" x14ac:dyDescent="0.25">
      <c r="A12" s="118" t="s">
        <v>26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</row>
    <row r="13" spans="1:16" ht="15.5" x14ac:dyDescent="0.25">
      <c r="A13" s="121" t="s">
        <v>39</v>
      </c>
      <c r="B13" s="122"/>
      <c r="C13" s="122"/>
      <c r="D13" s="122"/>
      <c r="E13" s="19"/>
      <c r="F13" s="1"/>
      <c r="G13" s="35" t="s">
        <v>31</v>
      </c>
      <c r="H13" s="30"/>
      <c r="I13" s="30"/>
      <c r="J13" s="30"/>
      <c r="K13" s="30"/>
      <c r="L13" s="16"/>
      <c r="M13" s="9"/>
      <c r="N13" s="10" t="s">
        <v>47</v>
      </c>
    </row>
    <row r="14" spans="1:16" ht="15.5" x14ac:dyDescent="0.25">
      <c r="A14" s="123" t="s">
        <v>42</v>
      </c>
      <c r="B14" s="124"/>
      <c r="C14" s="124"/>
      <c r="D14" s="124"/>
      <c r="E14" s="20"/>
      <c r="F14" s="2"/>
      <c r="G14" s="62" t="s">
        <v>32</v>
      </c>
      <c r="H14" s="31"/>
      <c r="I14" s="31"/>
      <c r="J14" s="31"/>
      <c r="K14" s="31"/>
      <c r="L14" s="17"/>
      <c r="M14" s="11"/>
      <c r="N14" s="12" t="s">
        <v>46</v>
      </c>
    </row>
    <row r="15" spans="1:16" ht="14.5" x14ac:dyDescent="0.25">
      <c r="A15" s="125" t="s">
        <v>8</v>
      </c>
      <c r="B15" s="126"/>
      <c r="C15" s="126"/>
      <c r="D15" s="126"/>
      <c r="E15" s="126"/>
      <c r="F15" s="126"/>
      <c r="G15" s="127"/>
      <c r="H15" s="128" t="s">
        <v>1</v>
      </c>
      <c r="I15" s="129"/>
      <c r="J15" s="129"/>
      <c r="K15" s="129"/>
      <c r="L15" s="129"/>
      <c r="M15" s="129"/>
      <c r="N15" s="130"/>
      <c r="P15" s="69"/>
    </row>
    <row r="16" spans="1:16" ht="14.5" x14ac:dyDescent="0.25">
      <c r="A16" s="23"/>
      <c r="B16" s="24"/>
      <c r="C16" s="24"/>
      <c r="D16" s="25"/>
      <c r="E16" s="4" t="s">
        <v>26</v>
      </c>
      <c r="F16" s="25"/>
      <c r="G16" s="4"/>
      <c r="H16" s="104" t="s">
        <v>48</v>
      </c>
      <c r="I16" s="105"/>
      <c r="J16" s="105"/>
      <c r="K16" s="105"/>
      <c r="L16" s="105"/>
      <c r="M16" s="105"/>
      <c r="N16" s="106"/>
    </row>
    <row r="17" spans="1:14" ht="14.5" x14ac:dyDescent="0.25">
      <c r="A17" s="23" t="s">
        <v>16</v>
      </c>
      <c r="B17" s="24"/>
      <c r="C17" s="24"/>
      <c r="D17" s="4"/>
      <c r="E17" s="21"/>
      <c r="F17" s="25"/>
      <c r="G17" s="63" t="s">
        <v>51</v>
      </c>
      <c r="H17" s="104" t="s">
        <v>30</v>
      </c>
      <c r="I17" s="105"/>
      <c r="J17" s="105"/>
      <c r="K17" s="105"/>
      <c r="L17" s="105"/>
      <c r="M17" s="105"/>
      <c r="N17" s="106"/>
    </row>
    <row r="18" spans="1:14" ht="14.5" x14ac:dyDescent="0.25">
      <c r="A18" s="23" t="s">
        <v>17</v>
      </c>
      <c r="B18" s="24"/>
      <c r="C18" s="24"/>
      <c r="D18" s="4"/>
      <c r="E18" s="21"/>
      <c r="F18" s="25"/>
      <c r="G18" s="63" t="s">
        <v>52</v>
      </c>
      <c r="H18" s="104" t="s">
        <v>49</v>
      </c>
      <c r="I18" s="105"/>
      <c r="J18" s="105"/>
      <c r="K18" s="105"/>
      <c r="L18" s="105"/>
      <c r="M18" s="105"/>
      <c r="N18" s="106"/>
    </row>
    <row r="19" spans="1:14" ht="16" thickBot="1" x14ac:dyDescent="0.3">
      <c r="A19" s="23" t="s">
        <v>14</v>
      </c>
      <c r="B19" s="5"/>
      <c r="C19" s="5"/>
      <c r="D19" s="3"/>
      <c r="E19" s="33"/>
      <c r="F19" s="3"/>
      <c r="G19" s="63" t="s">
        <v>53</v>
      </c>
      <c r="H19" s="58" t="s">
        <v>24</v>
      </c>
      <c r="I19" s="70"/>
      <c r="J19" s="96"/>
      <c r="K19" s="59"/>
      <c r="L19" s="66">
        <v>3</v>
      </c>
      <c r="N19" s="26" t="s">
        <v>50</v>
      </c>
    </row>
    <row r="20" spans="1:14" s="98" customFormat="1" ht="7.5" customHeight="1" thickTop="1" thickBot="1" x14ac:dyDescent="0.3">
      <c r="A20" s="7"/>
      <c r="B20" s="8"/>
      <c r="C20" s="8"/>
      <c r="D20" s="7"/>
      <c r="E20" s="22"/>
      <c r="F20" s="7"/>
      <c r="G20" s="7"/>
      <c r="H20" s="29"/>
      <c r="I20" s="29"/>
      <c r="J20" s="29"/>
      <c r="K20" s="29"/>
      <c r="L20" s="18"/>
      <c r="M20" s="7"/>
      <c r="N20" s="7"/>
    </row>
    <row r="21" spans="1:14" s="99" customFormat="1" ht="13.5" customHeight="1" thickTop="1" x14ac:dyDescent="0.25">
      <c r="A21" s="131" t="s">
        <v>5</v>
      </c>
      <c r="B21" s="133" t="s">
        <v>11</v>
      </c>
      <c r="C21" s="133" t="s">
        <v>23</v>
      </c>
      <c r="D21" s="133" t="s">
        <v>2</v>
      </c>
      <c r="E21" s="135" t="s">
        <v>22</v>
      </c>
      <c r="F21" s="133" t="s">
        <v>7</v>
      </c>
      <c r="G21" s="133" t="s">
        <v>12</v>
      </c>
      <c r="H21" s="143" t="s">
        <v>33</v>
      </c>
      <c r="I21" s="144"/>
      <c r="J21" s="144"/>
      <c r="K21" s="137" t="s">
        <v>6</v>
      </c>
      <c r="L21" s="138" t="s">
        <v>19</v>
      </c>
      <c r="M21" s="139" t="s">
        <v>20</v>
      </c>
      <c r="N21" s="141" t="s">
        <v>13</v>
      </c>
    </row>
    <row r="22" spans="1:14" s="99" customFormat="1" thickBot="1" x14ac:dyDescent="0.3">
      <c r="A22" s="132"/>
      <c r="B22" s="134"/>
      <c r="C22" s="134"/>
      <c r="D22" s="134"/>
      <c r="E22" s="136"/>
      <c r="F22" s="134"/>
      <c r="G22" s="134"/>
      <c r="H22" s="192" t="s">
        <v>36</v>
      </c>
      <c r="I22" s="192" t="s">
        <v>37</v>
      </c>
      <c r="J22" s="192" t="s">
        <v>38</v>
      </c>
      <c r="K22" s="193"/>
      <c r="L22" s="194"/>
      <c r="M22" s="140"/>
      <c r="N22" s="142"/>
    </row>
    <row r="23" spans="1:14" ht="13" x14ac:dyDescent="0.25">
      <c r="A23" s="68">
        <v>1</v>
      </c>
      <c r="B23" s="42">
        <v>29</v>
      </c>
      <c r="C23" s="42">
        <v>10114021561</v>
      </c>
      <c r="D23" s="41" t="s">
        <v>54</v>
      </c>
      <c r="E23" s="161">
        <v>39320</v>
      </c>
      <c r="F23" s="36" t="s">
        <v>21</v>
      </c>
      <c r="G23" s="65" t="s">
        <v>55</v>
      </c>
      <c r="H23" s="186">
        <v>8.2303240740740741E-4</v>
      </c>
      <c r="I23" s="186">
        <v>7.3773148148148168E-4</v>
      </c>
      <c r="J23" s="186">
        <v>7.4211805555555554E-4</v>
      </c>
      <c r="K23" s="186">
        <f>SUM(H23,I23,J23)</f>
        <v>2.3028819444444446E-3</v>
      </c>
      <c r="L23" s="187">
        <f>$L$19/((K23*24))</f>
        <v>54.279812433092587</v>
      </c>
      <c r="M23" s="36"/>
      <c r="N23" s="178" t="s">
        <v>34</v>
      </c>
    </row>
    <row r="24" spans="1:14" ht="13" x14ac:dyDescent="0.25">
      <c r="A24" s="67">
        <f>A23</f>
        <v>1</v>
      </c>
      <c r="B24" s="42">
        <v>31</v>
      </c>
      <c r="C24" s="42">
        <v>10113386213</v>
      </c>
      <c r="D24" s="41" t="s">
        <v>56</v>
      </c>
      <c r="E24" s="161">
        <v>39330</v>
      </c>
      <c r="F24" s="42" t="s">
        <v>21</v>
      </c>
      <c r="G24" s="97" t="s">
        <v>55</v>
      </c>
      <c r="H24" s="179">
        <f t="shared" ref="H24:L24" si="0">H23</f>
        <v>8.2303240740740741E-4</v>
      </c>
      <c r="I24" s="179">
        <f t="shared" si="0"/>
        <v>7.3773148148148168E-4</v>
      </c>
      <c r="J24" s="179">
        <f t="shared" si="0"/>
        <v>7.4211805555555554E-4</v>
      </c>
      <c r="K24" s="179">
        <f t="shared" si="0"/>
        <v>2.3028819444444446E-3</v>
      </c>
      <c r="L24" s="179">
        <f t="shared" si="0"/>
        <v>54.279812433092587</v>
      </c>
      <c r="M24" s="36"/>
      <c r="N24" s="176"/>
    </row>
    <row r="25" spans="1:14" ht="13" x14ac:dyDescent="0.25">
      <c r="A25" s="67">
        <f>A23</f>
        <v>1</v>
      </c>
      <c r="B25" s="42">
        <v>27</v>
      </c>
      <c r="C25" s="42"/>
      <c r="D25" s="41" t="s">
        <v>57</v>
      </c>
      <c r="E25" s="161">
        <v>39175</v>
      </c>
      <c r="F25" s="42" t="s">
        <v>25</v>
      </c>
      <c r="G25" s="97" t="s">
        <v>55</v>
      </c>
      <c r="H25" s="179">
        <f t="shared" ref="H25:L25" si="1">H23</f>
        <v>8.2303240740740741E-4</v>
      </c>
      <c r="I25" s="179">
        <f t="shared" si="1"/>
        <v>7.3773148148148168E-4</v>
      </c>
      <c r="J25" s="179">
        <f t="shared" si="1"/>
        <v>7.4211805555555554E-4</v>
      </c>
      <c r="K25" s="179">
        <f t="shared" si="1"/>
        <v>2.3028819444444446E-3</v>
      </c>
      <c r="L25" s="179">
        <f t="shared" si="1"/>
        <v>54.279812433092587</v>
      </c>
      <c r="M25" s="36"/>
      <c r="N25" s="176"/>
    </row>
    <row r="26" spans="1:14" ht="13" x14ac:dyDescent="0.25">
      <c r="A26" s="85">
        <f>A23</f>
        <v>1</v>
      </c>
      <c r="B26" s="86">
        <v>35</v>
      </c>
      <c r="C26" s="86">
        <v>10113107135</v>
      </c>
      <c r="D26" s="87" t="s">
        <v>58</v>
      </c>
      <c r="E26" s="163">
        <v>39483</v>
      </c>
      <c r="F26" s="86" t="s">
        <v>28</v>
      </c>
      <c r="G26" s="173" t="s">
        <v>55</v>
      </c>
      <c r="H26" s="179">
        <f t="shared" ref="H26:L26" si="2">H23</f>
        <v>8.2303240740740741E-4</v>
      </c>
      <c r="I26" s="179">
        <f t="shared" si="2"/>
        <v>7.3773148148148168E-4</v>
      </c>
      <c r="J26" s="179">
        <f t="shared" si="2"/>
        <v>7.4211805555555554E-4</v>
      </c>
      <c r="K26" s="179">
        <f t="shared" si="2"/>
        <v>2.3028819444444446E-3</v>
      </c>
      <c r="L26" s="179">
        <f t="shared" si="2"/>
        <v>54.279812433092587</v>
      </c>
      <c r="M26" s="88"/>
      <c r="N26" s="176"/>
    </row>
    <row r="27" spans="1:14" ht="13.5" thickBot="1" x14ac:dyDescent="0.3">
      <c r="A27" s="74">
        <f>A23</f>
        <v>1</v>
      </c>
      <c r="B27" s="75">
        <v>40</v>
      </c>
      <c r="C27" s="75">
        <v>10115495961</v>
      </c>
      <c r="D27" s="76" t="s">
        <v>59</v>
      </c>
      <c r="E27" s="164">
        <v>39575</v>
      </c>
      <c r="F27" s="75" t="s">
        <v>28</v>
      </c>
      <c r="G27" s="174" t="s">
        <v>55</v>
      </c>
      <c r="H27" s="180">
        <f t="shared" ref="H27:L27" si="3">H23</f>
        <v>8.2303240740740741E-4</v>
      </c>
      <c r="I27" s="180">
        <f t="shared" si="3"/>
        <v>7.3773148148148168E-4</v>
      </c>
      <c r="J27" s="180">
        <f t="shared" si="3"/>
        <v>7.4211805555555554E-4</v>
      </c>
      <c r="K27" s="180">
        <f t="shared" si="3"/>
        <v>2.3028819444444446E-3</v>
      </c>
      <c r="L27" s="181">
        <f t="shared" si="3"/>
        <v>54.279812433092587</v>
      </c>
      <c r="M27" s="77"/>
      <c r="N27" s="177"/>
    </row>
    <row r="28" spans="1:14" ht="13" x14ac:dyDescent="0.25">
      <c r="A28" s="81">
        <v>2</v>
      </c>
      <c r="B28" s="71">
        <v>69</v>
      </c>
      <c r="C28" s="71">
        <v>10115982577</v>
      </c>
      <c r="D28" s="72" t="s">
        <v>60</v>
      </c>
      <c r="E28" s="165">
        <v>39313</v>
      </c>
      <c r="F28" s="71" t="s">
        <v>21</v>
      </c>
      <c r="G28" s="82" t="s">
        <v>55</v>
      </c>
      <c r="H28" s="191">
        <v>8.3510416666666672E-4</v>
      </c>
      <c r="I28" s="191">
        <v>7.6406249999999977E-4</v>
      </c>
      <c r="J28" s="191">
        <v>7.823148148148149E-4</v>
      </c>
      <c r="K28" s="186">
        <f>SUM(H28,I28,J28)</f>
        <v>2.3814814814814814E-3</v>
      </c>
      <c r="L28" s="187">
        <f>$L$19/((K28*24))</f>
        <v>52.488335925349922</v>
      </c>
      <c r="M28" s="73"/>
      <c r="N28" s="182" t="s">
        <v>34</v>
      </c>
    </row>
    <row r="29" spans="1:14" ht="13" x14ac:dyDescent="0.25">
      <c r="A29" s="67">
        <f>A28</f>
        <v>2</v>
      </c>
      <c r="B29" s="42">
        <v>71</v>
      </c>
      <c r="C29" s="42">
        <v>10104182428</v>
      </c>
      <c r="D29" s="41" t="s">
        <v>61</v>
      </c>
      <c r="E29" s="161">
        <v>39345</v>
      </c>
      <c r="F29" s="42" t="s">
        <v>21</v>
      </c>
      <c r="G29" s="97" t="s">
        <v>55</v>
      </c>
      <c r="H29" s="179">
        <f t="shared" ref="H29" si="4">H28</f>
        <v>8.3510416666666672E-4</v>
      </c>
      <c r="I29" s="179">
        <f t="shared" ref="I29" si="5">I28</f>
        <v>7.6406249999999977E-4</v>
      </c>
      <c r="J29" s="179">
        <f t="shared" ref="J29" si="6">J28</f>
        <v>7.823148148148149E-4</v>
      </c>
      <c r="K29" s="179">
        <f t="shared" ref="K29" si="7">K28</f>
        <v>2.3814814814814814E-3</v>
      </c>
      <c r="L29" s="179">
        <f t="shared" ref="L29" si="8">L28</f>
        <v>52.488335925349922</v>
      </c>
      <c r="M29" s="36"/>
      <c r="N29" s="176"/>
    </row>
    <row r="30" spans="1:14" ht="13" x14ac:dyDescent="0.25">
      <c r="A30" s="67">
        <f>A28</f>
        <v>2</v>
      </c>
      <c r="B30" s="86">
        <v>74</v>
      </c>
      <c r="C30" s="86">
        <v>10127856791</v>
      </c>
      <c r="D30" s="87" t="s">
        <v>62</v>
      </c>
      <c r="E30" s="163">
        <v>39635</v>
      </c>
      <c r="F30" s="86" t="s">
        <v>25</v>
      </c>
      <c r="G30" s="173" t="s">
        <v>55</v>
      </c>
      <c r="H30" s="179">
        <f t="shared" ref="H30:L30" si="9">H28</f>
        <v>8.3510416666666672E-4</v>
      </c>
      <c r="I30" s="179">
        <f t="shared" si="9"/>
        <v>7.6406249999999977E-4</v>
      </c>
      <c r="J30" s="179">
        <f t="shared" si="9"/>
        <v>7.823148148148149E-4</v>
      </c>
      <c r="K30" s="179">
        <f t="shared" si="9"/>
        <v>2.3814814814814814E-3</v>
      </c>
      <c r="L30" s="179">
        <f t="shared" si="9"/>
        <v>52.488335925349922</v>
      </c>
      <c r="M30" s="88"/>
      <c r="N30" s="176"/>
    </row>
    <row r="31" spans="1:14" ht="13" x14ac:dyDescent="0.25">
      <c r="A31" s="85">
        <f>A28</f>
        <v>2</v>
      </c>
      <c r="B31" s="42">
        <v>75</v>
      </c>
      <c r="C31" s="42">
        <v>10132956163</v>
      </c>
      <c r="D31" s="41" t="s">
        <v>63</v>
      </c>
      <c r="E31" s="161">
        <v>39675</v>
      </c>
      <c r="F31" s="42" t="s">
        <v>27</v>
      </c>
      <c r="G31" s="97" t="s">
        <v>55</v>
      </c>
      <c r="H31" s="179">
        <f t="shared" ref="H31:L31" si="10">H28</f>
        <v>8.3510416666666672E-4</v>
      </c>
      <c r="I31" s="179">
        <f t="shared" si="10"/>
        <v>7.6406249999999977E-4</v>
      </c>
      <c r="J31" s="179">
        <f t="shared" si="10"/>
        <v>7.823148148148149E-4</v>
      </c>
      <c r="K31" s="179">
        <f t="shared" si="10"/>
        <v>2.3814814814814814E-3</v>
      </c>
      <c r="L31" s="179">
        <f t="shared" si="10"/>
        <v>52.488335925349922</v>
      </c>
      <c r="M31" s="36"/>
      <c r="N31" s="183"/>
    </row>
    <row r="32" spans="1:14" ht="13.5" thickBot="1" x14ac:dyDescent="0.3">
      <c r="A32" s="74">
        <f>A28</f>
        <v>2</v>
      </c>
      <c r="B32" s="86">
        <v>76</v>
      </c>
      <c r="C32" s="86">
        <v>10132956365</v>
      </c>
      <c r="D32" s="87" t="s">
        <v>64</v>
      </c>
      <c r="E32" s="163">
        <v>39710</v>
      </c>
      <c r="F32" s="86" t="s">
        <v>27</v>
      </c>
      <c r="G32" s="173" t="s">
        <v>55</v>
      </c>
      <c r="H32" s="180">
        <f t="shared" ref="H32:L32" si="11">H28</f>
        <v>8.3510416666666672E-4</v>
      </c>
      <c r="I32" s="180">
        <f t="shared" si="11"/>
        <v>7.6406249999999977E-4</v>
      </c>
      <c r="J32" s="180">
        <f t="shared" si="11"/>
        <v>7.823148148148149E-4</v>
      </c>
      <c r="K32" s="180">
        <f t="shared" si="11"/>
        <v>2.3814814814814814E-3</v>
      </c>
      <c r="L32" s="181">
        <f t="shared" si="11"/>
        <v>52.488335925349922</v>
      </c>
      <c r="M32" s="88"/>
      <c r="N32" s="184"/>
    </row>
    <row r="33" spans="1:14" ht="13" x14ac:dyDescent="0.25">
      <c r="A33" s="83">
        <v>3</v>
      </c>
      <c r="B33" s="78">
        <v>32</v>
      </c>
      <c r="C33" s="78">
        <v>10103841615</v>
      </c>
      <c r="D33" s="79" t="s">
        <v>65</v>
      </c>
      <c r="E33" s="162">
        <v>39344</v>
      </c>
      <c r="F33" s="78" t="s">
        <v>25</v>
      </c>
      <c r="G33" s="84" t="s">
        <v>55</v>
      </c>
      <c r="H33" s="191">
        <v>8.7592592592592594E-4</v>
      </c>
      <c r="I33" s="185"/>
      <c r="J33" s="185"/>
      <c r="K33" s="186"/>
      <c r="L33" s="187"/>
      <c r="M33" s="80"/>
      <c r="N33" s="182" t="s">
        <v>78</v>
      </c>
    </row>
    <row r="34" spans="1:14" ht="13" x14ac:dyDescent="0.25">
      <c r="A34" s="67">
        <f>A33</f>
        <v>3</v>
      </c>
      <c r="B34" s="42">
        <v>37</v>
      </c>
      <c r="C34" s="42">
        <v>10130166910</v>
      </c>
      <c r="D34" s="41" t="s">
        <v>66</v>
      </c>
      <c r="E34" s="161">
        <v>39496</v>
      </c>
      <c r="F34" s="42" t="s">
        <v>28</v>
      </c>
      <c r="G34" s="97" t="s">
        <v>55</v>
      </c>
      <c r="H34" s="179">
        <f t="shared" ref="H34" si="12">H33</f>
        <v>8.7592592592592594E-4</v>
      </c>
      <c r="I34" s="179">
        <f t="shared" ref="I34" si="13">I33</f>
        <v>0</v>
      </c>
      <c r="J34" s="179">
        <f t="shared" ref="J34" si="14">J33</f>
        <v>0</v>
      </c>
      <c r="K34" s="179">
        <f t="shared" ref="K34" si="15">K33</f>
        <v>0</v>
      </c>
      <c r="L34" s="179">
        <f>L33</f>
        <v>0</v>
      </c>
      <c r="M34" s="36"/>
      <c r="N34" s="176"/>
    </row>
    <row r="35" spans="1:14" ht="13" x14ac:dyDescent="0.25">
      <c r="A35" s="67">
        <f>A33</f>
        <v>3</v>
      </c>
      <c r="B35" s="42">
        <v>34</v>
      </c>
      <c r="C35" s="42">
        <v>10130180347</v>
      </c>
      <c r="D35" s="41" t="s">
        <v>67</v>
      </c>
      <c r="E35" s="161">
        <v>39353</v>
      </c>
      <c r="F35" s="42" t="s">
        <v>28</v>
      </c>
      <c r="G35" s="97" t="s">
        <v>55</v>
      </c>
      <c r="H35" s="179">
        <f t="shared" ref="H35:L35" si="16">H33</f>
        <v>8.7592592592592594E-4</v>
      </c>
      <c r="I35" s="179">
        <f t="shared" si="16"/>
        <v>0</v>
      </c>
      <c r="J35" s="179">
        <f t="shared" si="16"/>
        <v>0</v>
      </c>
      <c r="K35" s="179">
        <f t="shared" si="16"/>
        <v>0</v>
      </c>
      <c r="L35" s="179">
        <f>L33</f>
        <v>0</v>
      </c>
      <c r="M35" s="91"/>
      <c r="N35" s="183"/>
    </row>
    <row r="36" spans="1:14" ht="13.5" thickBot="1" x14ac:dyDescent="0.3">
      <c r="A36" s="85">
        <f>A33</f>
        <v>3</v>
      </c>
      <c r="B36" s="75">
        <v>25</v>
      </c>
      <c r="C36" s="75">
        <v>10104081990</v>
      </c>
      <c r="D36" s="76" t="s">
        <v>68</v>
      </c>
      <c r="E36" s="164">
        <v>39148</v>
      </c>
      <c r="F36" s="75" t="s">
        <v>25</v>
      </c>
      <c r="G36" s="174" t="s">
        <v>55</v>
      </c>
      <c r="H36" s="179">
        <f t="shared" ref="H36:L36" si="17">H33</f>
        <v>8.7592592592592594E-4</v>
      </c>
      <c r="I36" s="179">
        <f t="shared" si="17"/>
        <v>0</v>
      </c>
      <c r="J36" s="179">
        <f t="shared" si="17"/>
        <v>0</v>
      </c>
      <c r="K36" s="179">
        <f t="shared" si="17"/>
        <v>0</v>
      </c>
      <c r="L36" s="179">
        <f>L33</f>
        <v>0</v>
      </c>
      <c r="M36" s="77"/>
      <c r="N36" s="184"/>
    </row>
    <row r="37" spans="1:14" ht="13" x14ac:dyDescent="0.25">
      <c r="A37" s="83">
        <v>4</v>
      </c>
      <c r="B37" s="78">
        <v>33</v>
      </c>
      <c r="C37" s="78">
        <v>10103862227</v>
      </c>
      <c r="D37" s="79" t="s">
        <v>69</v>
      </c>
      <c r="E37" s="162">
        <v>39350</v>
      </c>
      <c r="F37" s="78" t="s">
        <v>27</v>
      </c>
      <c r="G37" s="84" t="s">
        <v>55</v>
      </c>
      <c r="H37" s="191">
        <v>9.5157407407407419E-4</v>
      </c>
      <c r="I37" s="185"/>
      <c r="J37" s="185"/>
      <c r="K37" s="186"/>
      <c r="L37" s="187"/>
      <c r="M37" s="80"/>
      <c r="N37" s="188"/>
    </row>
    <row r="38" spans="1:14" ht="13" x14ac:dyDescent="0.25">
      <c r="A38" s="67">
        <f>A37</f>
        <v>4</v>
      </c>
      <c r="B38" s="42">
        <v>38</v>
      </c>
      <c r="C38" s="42">
        <v>10130175495</v>
      </c>
      <c r="D38" s="41" t="s">
        <v>70</v>
      </c>
      <c r="E38" s="161">
        <v>39512</v>
      </c>
      <c r="F38" s="42" t="s">
        <v>27</v>
      </c>
      <c r="G38" s="97" t="s">
        <v>55</v>
      </c>
      <c r="H38" s="179">
        <f t="shared" ref="H38" si="18">H37</f>
        <v>9.5157407407407419E-4</v>
      </c>
      <c r="I38" s="179">
        <f t="shared" ref="I38" si="19">I37</f>
        <v>0</v>
      </c>
      <c r="J38" s="179">
        <f t="shared" ref="J38" si="20">J37</f>
        <v>0</v>
      </c>
      <c r="K38" s="179">
        <f t="shared" ref="K38" si="21">K37</f>
        <v>0</v>
      </c>
      <c r="L38" s="179">
        <f t="shared" ref="L38" si="22">L37</f>
        <v>0</v>
      </c>
      <c r="M38" s="36"/>
      <c r="N38" s="176"/>
    </row>
    <row r="39" spans="1:14" ht="13" x14ac:dyDescent="0.25">
      <c r="A39" s="67">
        <f>A37</f>
        <v>4</v>
      </c>
      <c r="B39" s="89">
        <v>26</v>
      </c>
      <c r="C39" s="89">
        <v>10103800488</v>
      </c>
      <c r="D39" s="90" t="s">
        <v>71</v>
      </c>
      <c r="E39" s="167">
        <v>39163</v>
      </c>
      <c r="F39" s="89" t="s">
        <v>27</v>
      </c>
      <c r="G39" s="97" t="s">
        <v>55</v>
      </c>
      <c r="H39" s="179">
        <f t="shared" ref="H39:L39" si="23">H37</f>
        <v>9.5157407407407419E-4</v>
      </c>
      <c r="I39" s="179">
        <f t="shared" si="23"/>
        <v>0</v>
      </c>
      <c r="J39" s="179">
        <f t="shared" si="23"/>
        <v>0</v>
      </c>
      <c r="K39" s="179">
        <f t="shared" si="23"/>
        <v>0</v>
      </c>
      <c r="L39" s="179">
        <f t="shared" si="23"/>
        <v>0</v>
      </c>
      <c r="M39" s="91"/>
      <c r="N39" s="189"/>
    </row>
    <row r="40" spans="1:14" ht="13.5" thickBot="1" x14ac:dyDescent="0.3">
      <c r="A40" s="85">
        <f>A37</f>
        <v>4</v>
      </c>
      <c r="B40" s="92">
        <v>43</v>
      </c>
      <c r="C40" s="92">
        <v>10131461050</v>
      </c>
      <c r="D40" s="93" t="s">
        <v>72</v>
      </c>
      <c r="E40" s="168">
        <v>39682</v>
      </c>
      <c r="F40" s="92" t="s">
        <v>28</v>
      </c>
      <c r="G40" s="174" t="s">
        <v>55</v>
      </c>
      <c r="H40" s="179">
        <f t="shared" ref="H40:L40" si="24">H37</f>
        <v>9.5157407407407419E-4</v>
      </c>
      <c r="I40" s="179">
        <f t="shared" si="24"/>
        <v>0</v>
      </c>
      <c r="J40" s="179">
        <f t="shared" si="24"/>
        <v>0</v>
      </c>
      <c r="K40" s="179">
        <f t="shared" si="24"/>
        <v>0</v>
      </c>
      <c r="L40" s="179">
        <f t="shared" si="24"/>
        <v>0</v>
      </c>
      <c r="M40" s="77"/>
      <c r="N40" s="184"/>
    </row>
    <row r="41" spans="1:14" ht="13" x14ac:dyDescent="0.25">
      <c r="A41" s="83">
        <v>5</v>
      </c>
      <c r="B41" s="94">
        <v>90</v>
      </c>
      <c r="C41" s="94">
        <v>10128264494</v>
      </c>
      <c r="D41" s="95" t="s">
        <v>73</v>
      </c>
      <c r="E41" s="166">
        <v>39568</v>
      </c>
      <c r="F41" s="94" t="s">
        <v>27</v>
      </c>
      <c r="G41" s="84" t="s">
        <v>74</v>
      </c>
      <c r="H41" s="191">
        <v>8.8836805555555555E-4</v>
      </c>
      <c r="I41" s="191">
        <v>8.8098379629629627E-4</v>
      </c>
      <c r="J41" s="191">
        <v>1.0914236111111112E-3</v>
      </c>
      <c r="K41" s="186">
        <f>SUM(H41,I41,J41)</f>
        <v>2.860775462962963E-3</v>
      </c>
      <c r="L41" s="187">
        <f>$L$19/((K41*24))</f>
        <v>43.694446354952639</v>
      </c>
      <c r="M41" s="80"/>
      <c r="N41" s="182" t="s">
        <v>35</v>
      </c>
    </row>
    <row r="42" spans="1:14" ht="13" x14ac:dyDescent="0.25">
      <c r="A42" s="67">
        <f>A41</f>
        <v>5</v>
      </c>
      <c r="B42" s="89">
        <v>85</v>
      </c>
      <c r="C42" s="89"/>
      <c r="D42" s="90" t="s">
        <v>75</v>
      </c>
      <c r="E42" s="167">
        <v>39120</v>
      </c>
      <c r="F42" s="89" t="s">
        <v>28</v>
      </c>
      <c r="G42" s="97" t="s">
        <v>74</v>
      </c>
      <c r="H42" s="179">
        <f t="shared" ref="H42" si="25">H41</f>
        <v>8.8836805555555555E-4</v>
      </c>
      <c r="I42" s="179">
        <f t="shared" ref="I42" si="26">I41</f>
        <v>8.8098379629629627E-4</v>
      </c>
      <c r="J42" s="179">
        <f t="shared" ref="J42" si="27">J41</f>
        <v>1.0914236111111112E-3</v>
      </c>
      <c r="K42" s="179">
        <f t="shared" ref="K42" si="28">K41</f>
        <v>2.860775462962963E-3</v>
      </c>
      <c r="L42" s="179">
        <f t="shared" ref="L42" si="29">L41</f>
        <v>43.694446354952639</v>
      </c>
      <c r="M42" s="36"/>
      <c r="N42" s="176"/>
    </row>
    <row r="43" spans="1:14" ht="13" x14ac:dyDescent="0.25">
      <c r="A43" s="67">
        <f>A41</f>
        <v>5</v>
      </c>
      <c r="B43" s="89">
        <v>91</v>
      </c>
      <c r="C43" s="89">
        <v>10130345853</v>
      </c>
      <c r="D43" s="90" t="s">
        <v>76</v>
      </c>
      <c r="E43" s="167">
        <v>39742</v>
      </c>
      <c r="F43" s="89" t="s">
        <v>27</v>
      </c>
      <c r="G43" s="97" t="s">
        <v>74</v>
      </c>
      <c r="H43" s="179">
        <f t="shared" ref="H43:L43" si="30">H41</f>
        <v>8.8836805555555555E-4</v>
      </c>
      <c r="I43" s="179">
        <f t="shared" si="30"/>
        <v>8.8098379629629627E-4</v>
      </c>
      <c r="J43" s="179">
        <f t="shared" si="30"/>
        <v>1.0914236111111112E-3</v>
      </c>
      <c r="K43" s="179">
        <f t="shared" si="30"/>
        <v>2.860775462962963E-3</v>
      </c>
      <c r="L43" s="179">
        <f t="shared" si="30"/>
        <v>43.694446354952639</v>
      </c>
      <c r="M43" s="91"/>
      <c r="N43" s="189"/>
    </row>
    <row r="44" spans="1:14" ht="13.5" thickBot="1" x14ac:dyDescent="0.3">
      <c r="A44" s="85">
        <f>A41</f>
        <v>5</v>
      </c>
      <c r="B44" s="169">
        <v>67</v>
      </c>
      <c r="C44" s="169">
        <v>10128097776</v>
      </c>
      <c r="D44" s="170" t="s">
        <v>77</v>
      </c>
      <c r="E44" s="171">
        <v>39157</v>
      </c>
      <c r="F44" s="169" t="s">
        <v>21</v>
      </c>
      <c r="G44" s="175" t="s">
        <v>55</v>
      </c>
      <c r="H44" s="179">
        <f t="shared" ref="H44:L44" si="31">H41</f>
        <v>8.8836805555555555E-4</v>
      </c>
      <c r="I44" s="179">
        <f t="shared" si="31"/>
        <v>8.8098379629629627E-4</v>
      </c>
      <c r="J44" s="179">
        <f t="shared" si="31"/>
        <v>1.0914236111111112E-3</v>
      </c>
      <c r="K44" s="179">
        <f t="shared" si="31"/>
        <v>2.860775462962963E-3</v>
      </c>
      <c r="L44" s="179">
        <f t="shared" si="31"/>
        <v>43.694446354952639</v>
      </c>
      <c r="M44" s="172"/>
      <c r="N44" s="190"/>
    </row>
    <row r="45" spans="1:14" ht="6" customHeight="1" thickTop="1" thickBot="1" x14ac:dyDescent="0.35">
      <c r="A45" s="43"/>
      <c r="B45" s="44"/>
      <c r="C45" s="44"/>
      <c r="D45" s="45"/>
      <c r="E45" s="46"/>
      <c r="F45" s="47"/>
      <c r="G45" s="48"/>
      <c r="H45" s="49"/>
      <c r="I45" s="49"/>
      <c r="J45" s="49"/>
      <c r="K45" s="49"/>
      <c r="L45" s="50"/>
      <c r="M45" s="51"/>
      <c r="N45" s="52"/>
    </row>
    <row r="46" spans="1:14" ht="15" thickTop="1" x14ac:dyDescent="0.25">
      <c r="A46" s="145" t="s">
        <v>4</v>
      </c>
      <c r="B46" s="146"/>
      <c r="C46" s="146"/>
      <c r="D46" s="146"/>
      <c r="E46" s="34"/>
      <c r="F46" s="34"/>
      <c r="G46" s="146"/>
      <c r="H46" s="146"/>
      <c r="I46" s="146"/>
      <c r="J46" s="146"/>
      <c r="K46" s="146"/>
      <c r="L46" s="146"/>
      <c r="M46" s="146"/>
      <c r="N46" s="147"/>
    </row>
    <row r="47" spans="1:14" ht="13" x14ac:dyDescent="0.25">
      <c r="A47" s="13" t="s">
        <v>79</v>
      </c>
      <c r="B47" s="3"/>
      <c r="C47" s="27"/>
      <c r="D47" s="3"/>
      <c r="E47" s="156"/>
      <c r="F47" s="3"/>
      <c r="G47" s="28"/>
      <c r="H47" s="40"/>
      <c r="I47" s="157"/>
      <c r="J47" s="158"/>
      <c r="K47" s="159"/>
      <c r="L47" s="160"/>
      <c r="M47" s="37"/>
      <c r="N47" s="38"/>
    </row>
    <row r="48" spans="1:14" ht="13" x14ac:dyDescent="0.25">
      <c r="A48" s="13" t="s">
        <v>80</v>
      </c>
      <c r="B48" s="3"/>
      <c r="C48" s="14"/>
      <c r="D48" s="3"/>
      <c r="E48" s="156"/>
      <c r="F48" s="3"/>
      <c r="G48" s="15"/>
      <c r="H48" s="39"/>
      <c r="I48" s="157"/>
      <c r="J48" s="63"/>
      <c r="K48" s="159"/>
      <c r="L48" s="160"/>
      <c r="M48" s="37"/>
      <c r="N48" s="38"/>
    </row>
    <row r="49" spans="1:14" ht="5.25" customHeight="1" x14ac:dyDescent="0.25">
      <c r="A49" s="64"/>
      <c r="B49" s="61"/>
      <c r="C49" s="61"/>
      <c r="D49" s="54"/>
      <c r="E49" s="53"/>
      <c r="F49" s="54"/>
      <c r="G49" s="54"/>
      <c r="H49" s="55"/>
      <c r="I49" s="55"/>
      <c r="J49" s="55"/>
      <c r="K49" s="55"/>
      <c r="L49" s="56"/>
      <c r="M49" s="54"/>
      <c r="N49" s="6"/>
    </row>
    <row r="50" spans="1:14" s="100" customFormat="1" ht="14.5" x14ac:dyDescent="0.3">
      <c r="A50" s="125"/>
      <c r="B50" s="126"/>
      <c r="C50" s="126"/>
      <c r="D50" s="126"/>
      <c r="E50" s="126" t="s">
        <v>10</v>
      </c>
      <c r="F50" s="126"/>
      <c r="G50" s="126"/>
      <c r="H50" s="126" t="s">
        <v>3</v>
      </c>
      <c r="I50" s="126"/>
      <c r="J50" s="126"/>
      <c r="K50" s="126"/>
      <c r="L50" s="126" t="s">
        <v>29</v>
      </c>
      <c r="M50" s="126"/>
      <c r="N50" s="148"/>
    </row>
    <row r="51" spans="1:14" ht="13" x14ac:dyDescent="0.25">
      <c r="A51" s="151"/>
      <c r="B51" s="152"/>
      <c r="C51" s="152"/>
      <c r="D51" s="152"/>
      <c r="E51" s="152"/>
      <c r="F51" s="153"/>
      <c r="G51" s="153"/>
      <c r="H51" s="153"/>
      <c r="I51" s="153"/>
      <c r="J51" s="153"/>
      <c r="K51" s="153"/>
      <c r="L51" s="153"/>
      <c r="M51" s="153"/>
      <c r="N51" s="154"/>
    </row>
    <row r="52" spans="1:14" ht="13" x14ac:dyDescent="0.25">
      <c r="A52" s="60"/>
      <c r="B52" s="61"/>
      <c r="C52" s="61"/>
      <c r="D52" s="61"/>
      <c r="E52" s="57"/>
      <c r="F52" s="61"/>
      <c r="G52" s="61"/>
      <c r="H52" s="55"/>
      <c r="I52" s="55"/>
      <c r="J52" s="55"/>
      <c r="K52" s="55"/>
      <c r="L52" s="61"/>
      <c r="M52" s="61"/>
      <c r="N52" s="32"/>
    </row>
    <row r="53" spans="1:14" ht="13" x14ac:dyDescent="0.25">
      <c r="A53" s="60"/>
      <c r="B53" s="61"/>
      <c r="C53" s="61"/>
      <c r="D53" s="61"/>
      <c r="E53" s="57"/>
      <c r="F53" s="61"/>
      <c r="G53" s="61"/>
      <c r="H53" s="55"/>
      <c r="I53" s="55"/>
      <c r="J53" s="55"/>
      <c r="K53" s="55"/>
      <c r="L53" s="61"/>
      <c r="M53" s="61"/>
      <c r="N53" s="32"/>
    </row>
    <row r="54" spans="1:14" ht="13" x14ac:dyDescent="0.25">
      <c r="A54" s="60"/>
      <c r="B54" s="61"/>
      <c r="C54" s="61"/>
      <c r="D54" s="61"/>
      <c r="E54" s="57"/>
      <c r="F54" s="61"/>
      <c r="G54" s="61"/>
      <c r="H54" s="55"/>
      <c r="I54" s="55"/>
      <c r="J54" s="55"/>
      <c r="K54" s="55"/>
      <c r="L54" s="61"/>
      <c r="M54" s="61"/>
      <c r="N54" s="32"/>
    </row>
    <row r="55" spans="1:14" ht="13" x14ac:dyDescent="0.25">
      <c r="A55" s="60"/>
      <c r="B55" s="61"/>
      <c r="C55" s="61"/>
      <c r="D55" s="61"/>
      <c r="E55" s="57"/>
      <c r="F55" s="61"/>
      <c r="G55" s="61"/>
      <c r="H55" s="55"/>
      <c r="I55" s="55"/>
      <c r="J55" s="55"/>
      <c r="K55" s="55"/>
      <c r="L55" s="56"/>
      <c r="M55" s="54"/>
      <c r="N55" s="32"/>
    </row>
    <row r="56" spans="1:14" s="69" customFormat="1" ht="13.5" thickBot="1" x14ac:dyDescent="0.3">
      <c r="A56" s="155" t="s">
        <v>26</v>
      </c>
      <c r="B56" s="149"/>
      <c r="C56" s="149"/>
      <c r="D56" s="149"/>
      <c r="E56" s="149" t="str">
        <f>G17</f>
        <v>ГНИДЕНКО В.Н. (ВК, г.Тула)</v>
      </c>
      <c r="F56" s="149"/>
      <c r="G56" s="149"/>
      <c r="H56" s="149" t="str">
        <f>G18</f>
        <v>БЕЛОБОРОДОВА О.В. (1к., г.Москва)</v>
      </c>
      <c r="I56" s="149"/>
      <c r="J56" s="149"/>
      <c r="K56" s="149"/>
      <c r="L56" s="149" t="str">
        <f>G19</f>
        <v>МИЛОШЕВИЧ А.М. (1 кат., г.Москва)</v>
      </c>
      <c r="M56" s="149"/>
      <c r="N56" s="150"/>
    </row>
    <row r="57" spans="1:14" ht="13" thickTop="1" x14ac:dyDescent="0.25"/>
  </sheetData>
  <mergeCells count="43">
    <mergeCell ref="A46:D46"/>
    <mergeCell ref="G46:N46"/>
    <mergeCell ref="L50:N50"/>
    <mergeCell ref="L56:N56"/>
    <mergeCell ref="A51:E51"/>
    <mergeCell ref="F51:N51"/>
    <mergeCell ref="A56:D56"/>
    <mergeCell ref="E56:G56"/>
    <mergeCell ref="H56:K56"/>
    <mergeCell ref="A50:D50"/>
    <mergeCell ref="E50:G50"/>
    <mergeCell ref="H50:K50"/>
    <mergeCell ref="H18:N18"/>
    <mergeCell ref="A21:A22"/>
    <mergeCell ref="B21:B22"/>
    <mergeCell ref="C21:C22"/>
    <mergeCell ref="D21:D22"/>
    <mergeCell ref="E21:E22"/>
    <mergeCell ref="F21:F22"/>
    <mergeCell ref="G21:G22"/>
    <mergeCell ref="K21:K22"/>
    <mergeCell ref="L21:L22"/>
    <mergeCell ref="M21:M22"/>
    <mergeCell ref="N21:N22"/>
    <mergeCell ref="H21:J21"/>
    <mergeCell ref="H17:N17"/>
    <mergeCell ref="A7:N7"/>
    <mergeCell ref="A8:N8"/>
    <mergeCell ref="A9:N9"/>
    <mergeCell ref="A10:N10"/>
    <mergeCell ref="A11:N11"/>
    <mergeCell ref="A12:N12"/>
    <mergeCell ref="A13:D13"/>
    <mergeCell ref="A14:D14"/>
    <mergeCell ref="A15:G15"/>
    <mergeCell ref="H15:N15"/>
    <mergeCell ref="H16:N16"/>
    <mergeCell ref="A6:N6"/>
    <mergeCell ref="A1:N1"/>
    <mergeCell ref="A2:N2"/>
    <mergeCell ref="A3:N3"/>
    <mergeCell ref="A4:N4"/>
    <mergeCell ref="A5:N5"/>
  </mergeCells>
  <phoneticPr fontId="19" type="noConversion"/>
  <pageMargins left="0.7" right="0.7" top="0.75" bottom="0.75" header="0.3" footer="0.3"/>
  <pageSetup paperSize="9" scale="43" orientation="portrait" verticalDpi="0" r:id="rId1"/>
  <colBreaks count="1" manualBreakCount="1">
    <brk id="14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 г. пресл. 4 км</vt:lpstr>
      <vt:lpstr>'ком г. пресл. 4 км'!Область_печати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2021-07-08T19:40:04Z</cp:lastPrinted>
  <dcterms:created xsi:type="dcterms:W3CDTF">1996-10-08T23:32:33Z</dcterms:created>
  <dcterms:modified xsi:type="dcterms:W3CDTF">2023-02-22T11:00:28Z</dcterms:modified>
</cp:coreProperties>
</file>