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ocuments\соревнования\Тула 29.06-03.07.2024 ЧР,КР,ПР,ВС\для RUS BIKE\"/>
    </mc:Choice>
  </mc:AlternateContent>
  <xr:revisionPtr revIDLastSave="0" documentId="8_{A8ED31CC-DB8A-4DAE-901D-DB93FF4A9A8C}" xr6:coauthVersionLast="47" xr6:coauthVersionMax="47" xr10:uidLastSave="{00000000-0000-0000-0000-000000000000}"/>
  <bookViews>
    <workbookView xWindow="-120" yWindow="-120" windowWidth="20730" windowHeight="11040" xr2:uid="{310D9ED9-6539-447F-B643-5CC2D058BBC5}"/>
  </bookViews>
  <sheets>
    <sheet name="муж спринт итог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F53" i="1"/>
  <c r="I43" i="1" s="1"/>
  <c r="D53" i="1"/>
  <c r="G45" i="1"/>
  <c r="G44" i="1"/>
  <c r="G43" i="1"/>
  <c r="G42" i="1"/>
  <c r="G41" i="1" s="1"/>
  <c r="G40" i="1" l="1"/>
  <c r="I39" i="1"/>
  <c r="I45" i="1"/>
  <c r="I41" i="1"/>
  <c r="I44" i="1"/>
  <c r="I40" i="1"/>
  <c r="I42" i="1"/>
</calcChain>
</file>

<file path=xl/sharedStrings.xml><?xml version="1.0" encoding="utf-8"?>
<sst xmlns="http://schemas.openxmlformats.org/spreadsheetml/2006/main" count="94" uniqueCount="72">
  <si>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</si>
  <si>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</si>
  <si>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</si>
  <si>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</si>
  <si>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по велосипедному спорту</t>
  </si>
  <si>
    <t>ИТОГОВЫЙ ПРОТОКОЛ</t>
  </si>
  <si>
    <t>трек - спринт</t>
  </si>
  <si>
    <t>МЕСТО ПРОВЕДЕНИЯ: г. Тула</t>
  </si>
  <si>
    <t>№ ВРВС: 0080431611Я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</si>
  <si>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</si>
  <si>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</si>
  <si>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</si>
  <si>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"Арсенал" г.Тула</t>
  </si>
  <si>
    <t>ГЛАВНЫЙ СУДЬЯ:</t>
  </si>
  <si>
    <t>ПОКРЫТИЕ ТРЕКА: цемент</t>
  </si>
  <si>
    <t>ГЛАВНЫЙ СЕКРЕТАРЬ:</t>
  </si>
  <si>
    <t>ДЛИНА ТРЕКА: 333 м</t>
  </si>
  <si>
    <t>СУДЬЯ НА ФИНИШЕ:</t>
  </si>
  <si>
    <t>ДИСТАНЦИЯ: ДЛИНА КРУГА/КРУГОВ  0,333/2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</si>
  <si>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</si>
  <si>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</si>
  <si>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</si>
  <si>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</si>
  <si>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</si>
  <si>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</si>
  <si>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</si>
  <si>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</si>
  <si>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</si>
  <si>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</si>
  <si>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</si>
  <si>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</si>
  <si>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</si>
  <si>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Температура: +19</t>
  </si>
  <si>
    <t>Субъектов РФ</t>
  </si>
  <si>
    <t>ЗМС</t>
  </si>
  <si>
    <t>Влажность: 69 %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</si>
  <si>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</si>
  <si>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</si>
  <si>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</si>
  <si>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</si>
  <si>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</si>
  <si>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</si>
  <si>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</si>
  <si>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</si>
  <si>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</si>
  <si>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</si>
  <si>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</si>
  <si>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</si>
  <si>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</si>
  <si>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</si>
  <si>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Тульская область</t>
  </si>
  <si>
    <t>Санкт-Петербург</t>
  </si>
  <si>
    <t>ВСЕРОССИЙСКИЕ СОРЕВНОВАНИЯ</t>
  </si>
  <si>
    <t>Юниорки 17-18 лет</t>
  </si>
  <si>
    <t>ДАТА ПРОВЕДЕНИЯ: 01 Июля 2024 года</t>
  </si>
  <si>
    <t>ДЕНИСЕНКО С.А.</t>
  </si>
  <si>
    <t>ГНИДЕНКО В.Н. (ВК, Тульская область)</t>
  </si>
  <si>
    <t>ШАРОВА А.Д. (1 К, Москва)</t>
  </si>
  <si>
    <t>ГВОЗДЕВ К.Е. (1 К, Москва)</t>
  </si>
  <si>
    <t>Иминова Камила</t>
  </si>
  <si>
    <t>Беляева Анна</t>
  </si>
  <si>
    <t>Чертихина Юлия</t>
  </si>
  <si>
    <t>Бессонова София</t>
  </si>
  <si>
    <t>Хайбуллаева Виолетта</t>
  </si>
  <si>
    <t>Гуца Дарья</t>
  </si>
  <si>
    <t>Клименко Эвелина</t>
  </si>
  <si>
    <t>Ефимова Виктория</t>
  </si>
  <si>
    <t xml:space="preserve">Коммюнике: </t>
  </si>
  <si>
    <t>гонщик № 55 Беляева Анна (10128589850) - Санкт-Петербург, Предупреждение в 1/4 финала отклонение от выбранной линии, мешающее или создающее опасность для другого гонщика (непрямолинейная езда)) ст. ДК 10.008.5.1</t>
  </si>
  <si>
    <t>гонщик № 58 Гуца Дарья (10091971239) - Санкт-Петербург в 1/4 финала ДК 10.008.3.6- Идентификационный номер или транспондер отсутствует, невидим, изменен, некорректно расположен или не распознается Штраф 250 руб</t>
  </si>
  <si>
    <t>гонщик № 65 Клименко Эвелина (10090053164) - Санкт-Петербург в 1/4 финала ДК 10.008.3.6- Идентификационный номер или транспондер отсутствует, невидим, изменен, некорректно расположен или не распознается Штраф 250 руб</t>
  </si>
  <si>
    <t>№ ЕКП 2024: 2008710021019304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</si>
</sst>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00"/>
    <numFmt numFmtId="166" formatCode="mm:ss.000"/>
    <numFmt numFmtId="167" formatCode="yyyy"/>
  </numFmts>
  <fonts count="19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2" fillId="0" borderId="0"/>
  </cellStyleXfs>
  <cellXfs count="139">
    <xf numFmtId="0" fontId="0" fillId="0" borderId="0" xfId="0"/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4" fontId="2" fillId="0" borderId="17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left" vertical="center"/>
    </xf>
    <xf numFmtId="165" fontId="9" fillId="0" borderId="18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 wrapText="1"/>
    </xf>
    <xf numFmtId="14" fontId="10" fillId="3" borderId="22" xfId="1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14" fontId="13" fillId="0" borderId="23" xfId="0" applyNumberFormat="1" applyFont="1" applyBorder="1" applyAlignment="1">
      <alignment horizontal="center" vertical="center"/>
    </xf>
    <xf numFmtId="14" fontId="13" fillId="0" borderId="23" xfId="0" applyNumberFormat="1" applyFont="1" applyBorder="1" applyAlignment="1">
      <alignment horizontal="center" vertical="center" wrapText="1"/>
    </xf>
    <xf numFmtId="166" fontId="12" fillId="0" borderId="23" xfId="0" applyNumberFormat="1" applyFont="1" applyBorder="1" applyAlignment="1">
      <alignment horizontal="center" vertical="center"/>
    </xf>
    <xf numFmtId="166" fontId="14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166" fontId="2" fillId="0" borderId="2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2" fillId="0" borderId="11" xfId="0" applyFont="1" applyBorder="1" applyAlignment="1">
      <alignment horizontal="justify"/>
    </xf>
    <xf numFmtId="0" fontId="15" fillId="0" borderId="11" xfId="2" applyFont="1" applyBorder="1" applyAlignment="1">
      <alignment vertical="center" wrapText="1"/>
    </xf>
    <xf numFmtId="14" fontId="16" fillId="0" borderId="11" xfId="0" applyNumberFormat="1" applyFont="1" applyBorder="1" applyAlignment="1">
      <alignment horizontal="center" vertical="center" wrapText="1"/>
    </xf>
    <xf numFmtId="167" fontId="16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horizontal="center" vertical="center" wrapText="1"/>
    </xf>
    <xf numFmtId="164" fontId="16" fillId="0" borderId="2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6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5" fillId="0" borderId="0" xfId="2" applyFont="1" applyAlignment="1">
      <alignment vertical="center" wrapText="1"/>
    </xf>
    <xf numFmtId="14" fontId="16" fillId="0" borderId="0" xfId="0" applyNumberFormat="1" applyFont="1" applyAlignment="1">
      <alignment horizontal="center" vertical="center" wrapText="1"/>
    </xf>
    <xf numFmtId="167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64" fontId="16" fillId="0" borderId="28" xfId="0" applyNumberFormat="1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/>
    </xf>
    <xf numFmtId="0" fontId="15" fillId="0" borderId="8" xfId="2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164" fontId="16" fillId="0" borderId="30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14" fontId="2" fillId="0" borderId="23" xfId="0" applyNumberFormat="1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9" fontId="2" fillId="0" borderId="14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2" fontId="2" fillId="0" borderId="13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left" vertical="center"/>
    </xf>
    <xf numFmtId="164" fontId="9" fillId="0" borderId="15" xfId="0" applyNumberFormat="1" applyFont="1" applyBorder="1" applyAlignment="1">
      <alignment horizontal="left" vertical="center"/>
    </xf>
    <xf numFmtId="0" fontId="17" fillId="0" borderId="27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6" fillId="3" borderId="2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left" vertical="center" wrapText="1"/>
    </xf>
    <xf numFmtId="164" fontId="8" fillId="0" borderId="1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7" fillId="0" borderId="0" xfId="0" applyFont="1" applyBorder="1" applyAlignment="1">
      <alignment horizontal="left" vertical="top" wrapText="1"/>
    </xf>
  </cellXfs>
  <cellStyles count="4">
    <cellStyle name="Обычный" xfId="0" builtinId="0"/>
    <cellStyle name="Обычный 2 4" xfId="3" xr:uid="{62B16016-E621-4A1A-83E9-971850E82CF7}"/>
    <cellStyle name="Обычный_ID4938_RS_1" xfId="2" xr:uid="{4CFC76B4-EB7A-4D93-AD9E-88015031D3AD}"/>
    <cellStyle name="Обычный_Стартовый протокол Смирнов_20101106_Results" xfId="1" xr:uid="{B662DA81-188B-4B17-9BDF-E13C981DCD0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358140</xdr:colOff>
      <xdr:row>0</xdr:row>
      <xdr:rowOff>121920</xdr:rowOff>
    </xdr:from>
    <xdr:to>
      <xdr:col>8</xdr:col>
      <xdr:colOff>876300</xdr:colOff>
      <xdr:row>4</xdr:row>
      <xdr:rowOff>60960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21920"/>
          <a:ext cx="5181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0</xdr:row>
      <xdr:rowOff>76200</xdr:rowOff>
    </xdr:from>
    <xdr:to>
      <xdr:col>2</xdr:col>
      <xdr:colOff>678180</xdr:colOff>
      <xdr:row>4</xdr:row>
      <xdr:rowOff>53340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9C72FBF-D24D-4BFB-9B32-8D951218D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7620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D1B00-7285-4FBA-96CD-F67382E20C14}">
  <sheetPr>
    <tabColor theme="9" tint="0.79998168889431442"/>
    <pageSetUpPr fitToPage="1"/>
  </sheetPr>
  <dimension ref="A1:J53"/>
  <sheetViews>
    <sheetView tabSelected="1" topLeftCell="A18" zoomScaleNormal="100" workbookViewId="0">
      <selection activeCell="H16" sqref="H16:I16"/>
    </sheetView>
  </sheetViews>
  <sheetFormatPr defaultRowHeight="12.75" x14ac:dyDescent="0.2"/>
  <cols>
    <col min="2" max="2" width="9.28515625" customWidth="1"/>
    <col min="3" max="3" width="15.85546875" customWidth="1"/>
    <col min="4" max="4" width="23.42578125" customWidth="1"/>
    <col min="5" max="5" width="11.85546875" customWidth="1"/>
    <col min="6" max="6" width="18.140625" customWidth="1"/>
    <col min="7" max="7" width="26.28515625" customWidth="1"/>
    <col min="8" max="8" width="17.140625" customWidth="1"/>
    <col min="9" max="9" width="22.28515625" customWidth="1"/>
    <col min="258" max="258" width="9.28515625" customWidth="1"/>
    <col min="259" max="259" width="15.85546875" customWidth="1"/>
    <col min="260" max="260" width="23.42578125" customWidth="1"/>
    <col min="261" max="261" width="11.85546875" customWidth="1"/>
    <col min="262" max="262" width="18.140625" customWidth="1"/>
    <col min="263" max="263" width="26.28515625" customWidth="1"/>
    <col min="264" max="264" width="17.140625" customWidth="1"/>
    <col min="265" max="265" width="22.28515625" customWidth="1"/>
    <col min="514" max="514" width="9.28515625" customWidth="1"/>
    <col min="515" max="515" width="15.85546875" customWidth="1"/>
    <col min="516" max="516" width="23.42578125" customWidth="1"/>
    <col min="517" max="517" width="11.85546875" customWidth="1"/>
    <col min="518" max="518" width="18.140625" customWidth="1"/>
    <col min="519" max="519" width="26.28515625" customWidth="1"/>
    <col min="520" max="520" width="17.140625" customWidth="1"/>
    <col min="521" max="521" width="22.28515625" customWidth="1"/>
    <col min="770" max="770" width="9.28515625" customWidth="1"/>
    <col min="771" max="771" width="15.85546875" customWidth="1"/>
    <col min="772" max="772" width="23.42578125" customWidth="1"/>
    <col min="773" max="773" width="11.85546875" customWidth="1"/>
    <col min="774" max="774" width="18.140625" customWidth="1"/>
    <col min="775" max="775" width="26.28515625" customWidth="1"/>
    <col min="776" max="776" width="17.140625" customWidth="1"/>
    <col min="777" max="777" width="22.28515625" customWidth="1"/>
    <col min="1026" max="1026" width="9.28515625" customWidth="1"/>
    <col min="1027" max="1027" width="15.85546875" customWidth="1"/>
    <col min="1028" max="1028" width="23.42578125" customWidth="1"/>
    <col min="1029" max="1029" width="11.85546875" customWidth="1"/>
    <col min="1030" max="1030" width="18.140625" customWidth="1"/>
    <col min="1031" max="1031" width="26.28515625" customWidth="1"/>
    <col min="1032" max="1032" width="17.140625" customWidth="1"/>
    <col min="1033" max="1033" width="22.28515625" customWidth="1"/>
    <col min="1282" max="1282" width="9.28515625" customWidth="1"/>
    <col min="1283" max="1283" width="15.85546875" customWidth="1"/>
    <col min="1284" max="1284" width="23.42578125" customWidth="1"/>
    <col min="1285" max="1285" width="11.85546875" customWidth="1"/>
    <col min="1286" max="1286" width="18.140625" customWidth="1"/>
    <col min="1287" max="1287" width="26.28515625" customWidth="1"/>
    <col min="1288" max="1288" width="17.140625" customWidth="1"/>
    <col min="1289" max="1289" width="22.28515625" customWidth="1"/>
    <col min="1538" max="1538" width="9.28515625" customWidth="1"/>
    <col min="1539" max="1539" width="15.85546875" customWidth="1"/>
    <col min="1540" max="1540" width="23.42578125" customWidth="1"/>
    <col min="1541" max="1541" width="11.85546875" customWidth="1"/>
    <col min="1542" max="1542" width="18.140625" customWidth="1"/>
    <col min="1543" max="1543" width="26.28515625" customWidth="1"/>
    <col min="1544" max="1544" width="17.140625" customWidth="1"/>
    <col min="1545" max="1545" width="22.28515625" customWidth="1"/>
    <col min="1794" max="1794" width="9.28515625" customWidth="1"/>
    <col min="1795" max="1795" width="15.85546875" customWidth="1"/>
    <col min="1796" max="1796" width="23.42578125" customWidth="1"/>
    <col min="1797" max="1797" width="11.85546875" customWidth="1"/>
    <col min="1798" max="1798" width="18.140625" customWidth="1"/>
    <col min="1799" max="1799" width="26.28515625" customWidth="1"/>
    <col min="1800" max="1800" width="17.140625" customWidth="1"/>
    <col min="1801" max="1801" width="22.28515625" customWidth="1"/>
    <col min="2050" max="2050" width="9.28515625" customWidth="1"/>
    <col min="2051" max="2051" width="15.85546875" customWidth="1"/>
    <col min="2052" max="2052" width="23.42578125" customWidth="1"/>
    <col min="2053" max="2053" width="11.85546875" customWidth="1"/>
    <col min="2054" max="2054" width="18.140625" customWidth="1"/>
    <col min="2055" max="2055" width="26.28515625" customWidth="1"/>
    <col min="2056" max="2056" width="17.140625" customWidth="1"/>
    <col min="2057" max="2057" width="22.28515625" customWidth="1"/>
    <col min="2306" max="2306" width="9.28515625" customWidth="1"/>
    <col min="2307" max="2307" width="15.85546875" customWidth="1"/>
    <col min="2308" max="2308" width="23.42578125" customWidth="1"/>
    <col min="2309" max="2309" width="11.85546875" customWidth="1"/>
    <col min="2310" max="2310" width="18.140625" customWidth="1"/>
    <col min="2311" max="2311" width="26.28515625" customWidth="1"/>
    <col min="2312" max="2312" width="17.140625" customWidth="1"/>
    <col min="2313" max="2313" width="22.28515625" customWidth="1"/>
    <col min="2562" max="2562" width="9.28515625" customWidth="1"/>
    <col min="2563" max="2563" width="15.85546875" customWidth="1"/>
    <col min="2564" max="2564" width="23.42578125" customWidth="1"/>
    <col min="2565" max="2565" width="11.85546875" customWidth="1"/>
    <col min="2566" max="2566" width="18.140625" customWidth="1"/>
    <col min="2567" max="2567" width="26.28515625" customWidth="1"/>
    <col min="2568" max="2568" width="17.140625" customWidth="1"/>
    <col min="2569" max="2569" width="22.28515625" customWidth="1"/>
    <col min="2818" max="2818" width="9.28515625" customWidth="1"/>
    <col min="2819" max="2819" width="15.85546875" customWidth="1"/>
    <col min="2820" max="2820" width="23.42578125" customWidth="1"/>
    <col min="2821" max="2821" width="11.85546875" customWidth="1"/>
    <col min="2822" max="2822" width="18.140625" customWidth="1"/>
    <col min="2823" max="2823" width="26.28515625" customWidth="1"/>
    <col min="2824" max="2824" width="17.140625" customWidth="1"/>
    <col min="2825" max="2825" width="22.28515625" customWidth="1"/>
    <col min="3074" max="3074" width="9.28515625" customWidth="1"/>
    <col min="3075" max="3075" width="15.85546875" customWidth="1"/>
    <col min="3076" max="3076" width="23.42578125" customWidth="1"/>
    <col min="3077" max="3077" width="11.85546875" customWidth="1"/>
    <col min="3078" max="3078" width="18.140625" customWidth="1"/>
    <col min="3079" max="3079" width="26.28515625" customWidth="1"/>
    <col min="3080" max="3080" width="17.140625" customWidth="1"/>
    <col min="3081" max="3081" width="22.28515625" customWidth="1"/>
    <col min="3330" max="3330" width="9.28515625" customWidth="1"/>
    <col min="3331" max="3331" width="15.85546875" customWidth="1"/>
    <col min="3332" max="3332" width="23.42578125" customWidth="1"/>
    <col min="3333" max="3333" width="11.85546875" customWidth="1"/>
    <col min="3334" max="3334" width="18.140625" customWidth="1"/>
    <col min="3335" max="3335" width="26.28515625" customWidth="1"/>
    <col min="3336" max="3336" width="17.140625" customWidth="1"/>
    <col min="3337" max="3337" width="22.28515625" customWidth="1"/>
    <col min="3586" max="3586" width="9.28515625" customWidth="1"/>
    <col min="3587" max="3587" width="15.85546875" customWidth="1"/>
    <col min="3588" max="3588" width="23.42578125" customWidth="1"/>
    <col min="3589" max="3589" width="11.85546875" customWidth="1"/>
    <col min="3590" max="3590" width="18.140625" customWidth="1"/>
    <col min="3591" max="3591" width="26.28515625" customWidth="1"/>
    <col min="3592" max="3592" width="17.140625" customWidth="1"/>
    <col min="3593" max="3593" width="22.28515625" customWidth="1"/>
    <col min="3842" max="3842" width="9.28515625" customWidth="1"/>
    <col min="3843" max="3843" width="15.85546875" customWidth="1"/>
    <col min="3844" max="3844" width="23.42578125" customWidth="1"/>
    <col min="3845" max="3845" width="11.85546875" customWidth="1"/>
    <col min="3846" max="3846" width="18.140625" customWidth="1"/>
    <col min="3847" max="3847" width="26.28515625" customWidth="1"/>
    <col min="3848" max="3848" width="17.140625" customWidth="1"/>
    <col min="3849" max="3849" width="22.28515625" customWidth="1"/>
    <col min="4098" max="4098" width="9.28515625" customWidth="1"/>
    <col min="4099" max="4099" width="15.85546875" customWidth="1"/>
    <col min="4100" max="4100" width="23.42578125" customWidth="1"/>
    <col min="4101" max="4101" width="11.85546875" customWidth="1"/>
    <col min="4102" max="4102" width="18.140625" customWidth="1"/>
    <col min="4103" max="4103" width="26.28515625" customWidth="1"/>
    <col min="4104" max="4104" width="17.140625" customWidth="1"/>
    <col min="4105" max="4105" width="22.28515625" customWidth="1"/>
    <col min="4354" max="4354" width="9.28515625" customWidth="1"/>
    <col min="4355" max="4355" width="15.85546875" customWidth="1"/>
    <col min="4356" max="4356" width="23.42578125" customWidth="1"/>
    <col min="4357" max="4357" width="11.85546875" customWidth="1"/>
    <col min="4358" max="4358" width="18.140625" customWidth="1"/>
    <col min="4359" max="4359" width="26.28515625" customWidth="1"/>
    <col min="4360" max="4360" width="17.140625" customWidth="1"/>
    <col min="4361" max="4361" width="22.28515625" customWidth="1"/>
    <col min="4610" max="4610" width="9.28515625" customWidth="1"/>
    <col min="4611" max="4611" width="15.85546875" customWidth="1"/>
    <col min="4612" max="4612" width="23.42578125" customWidth="1"/>
    <col min="4613" max="4613" width="11.85546875" customWidth="1"/>
    <col min="4614" max="4614" width="18.140625" customWidth="1"/>
    <col min="4615" max="4615" width="26.28515625" customWidth="1"/>
    <col min="4616" max="4616" width="17.140625" customWidth="1"/>
    <col min="4617" max="4617" width="22.28515625" customWidth="1"/>
    <col min="4866" max="4866" width="9.28515625" customWidth="1"/>
    <col min="4867" max="4867" width="15.85546875" customWidth="1"/>
    <col min="4868" max="4868" width="23.42578125" customWidth="1"/>
    <col min="4869" max="4869" width="11.85546875" customWidth="1"/>
    <col min="4870" max="4870" width="18.140625" customWidth="1"/>
    <col min="4871" max="4871" width="26.28515625" customWidth="1"/>
    <col min="4872" max="4872" width="17.140625" customWidth="1"/>
    <col min="4873" max="4873" width="22.28515625" customWidth="1"/>
    <col min="5122" max="5122" width="9.28515625" customWidth="1"/>
    <col min="5123" max="5123" width="15.85546875" customWidth="1"/>
    <col min="5124" max="5124" width="23.42578125" customWidth="1"/>
    <col min="5125" max="5125" width="11.85546875" customWidth="1"/>
    <col min="5126" max="5126" width="18.140625" customWidth="1"/>
    <col min="5127" max="5127" width="26.28515625" customWidth="1"/>
    <col min="5128" max="5128" width="17.140625" customWidth="1"/>
    <col min="5129" max="5129" width="22.28515625" customWidth="1"/>
    <col min="5378" max="5378" width="9.28515625" customWidth="1"/>
    <col min="5379" max="5379" width="15.85546875" customWidth="1"/>
    <col min="5380" max="5380" width="23.42578125" customWidth="1"/>
    <col min="5381" max="5381" width="11.85546875" customWidth="1"/>
    <col min="5382" max="5382" width="18.140625" customWidth="1"/>
    <col min="5383" max="5383" width="26.28515625" customWidth="1"/>
    <col min="5384" max="5384" width="17.140625" customWidth="1"/>
    <col min="5385" max="5385" width="22.28515625" customWidth="1"/>
    <col min="5634" max="5634" width="9.28515625" customWidth="1"/>
    <col min="5635" max="5635" width="15.85546875" customWidth="1"/>
    <col min="5636" max="5636" width="23.42578125" customWidth="1"/>
    <col min="5637" max="5637" width="11.85546875" customWidth="1"/>
    <col min="5638" max="5638" width="18.140625" customWidth="1"/>
    <col min="5639" max="5639" width="26.28515625" customWidth="1"/>
    <col min="5640" max="5640" width="17.140625" customWidth="1"/>
    <col min="5641" max="5641" width="22.28515625" customWidth="1"/>
    <col min="5890" max="5890" width="9.28515625" customWidth="1"/>
    <col min="5891" max="5891" width="15.85546875" customWidth="1"/>
    <col min="5892" max="5892" width="23.42578125" customWidth="1"/>
    <col min="5893" max="5893" width="11.85546875" customWidth="1"/>
    <col min="5894" max="5894" width="18.140625" customWidth="1"/>
    <col min="5895" max="5895" width="26.28515625" customWidth="1"/>
    <col min="5896" max="5896" width="17.140625" customWidth="1"/>
    <col min="5897" max="5897" width="22.28515625" customWidth="1"/>
    <col min="6146" max="6146" width="9.28515625" customWidth="1"/>
    <col min="6147" max="6147" width="15.85546875" customWidth="1"/>
    <col min="6148" max="6148" width="23.42578125" customWidth="1"/>
    <col min="6149" max="6149" width="11.85546875" customWidth="1"/>
    <col min="6150" max="6150" width="18.140625" customWidth="1"/>
    <col min="6151" max="6151" width="26.28515625" customWidth="1"/>
    <col min="6152" max="6152" width="17.140625" customWidth="1"/>
    <col min="6153" max="6153" width="22.28515625" customWidth="1"/>
    <col min="6402" max="6402" width="9.28515625" customWidth="1"/>
    <col min="6403" max="6403" width="15.85546875" customWidth="1"/>
    <col min="6404" max="6404" width="23.42578125" customWidth="1"/>
    <col min="6405" max="6405" width="11.85546875" customWidth="1"/>
    <col min="6406" max="6406" width="18.140625" customWidth="1"/>
    <col min="6407" max="6407" width="26.28515625" customWidth="1"/>
    <col min="6408" max="6408" width="17.140625" customWidth="1"/>
    <col min="6409" max="6409" width="22.28515625" customWidth="1"/>
    <col min="6658" max="6658" width="9.28515625" customWidth="1"/>
    <col min="6659" max="6659" width="15.85546875" customWidth="1"/>
    <col min="6660" max="6660" width="23.42578125" customWidth="1"/>
    <col min="6661" max="6661" width="11.85546875" customWidth="1"/>
    <col min="6662" max="6662" width="18.140625" customWidth="1"/>
    <col min="6663" max="6663" width="26.28515625" customWidth="1"/>
    <col min="6664" max="6664" width="17.140625" customWidth="1"/>
    <col min="6665" max="6665" width="22.28515625" customWidth="1"/>
    <col min="6914" max="6914" width="9.28515625" customWidth="1"/>
    <col min="6915" max="6915" width="15.85546875" customWidth="1"/>
    <col min="6916" max="6916" width="23.42578125" customWidth="1"/>
    <col min="6917" max="6917" width="11.85546875" customWidth="1"/>
    <col min="6918" max="6918" width="18.140625" customWidth="1"/>
    <col min="6919" max="6919" width="26.28515625" customWidth="1"/>
    <col min="6920" max="6920" width="17.140625" customWidth="1"/>
    <col min="6921" max="6921" width="22.28515625" customWidth="1"/>
    <col min="7170" max="7170" width="9.28515625" customWidth="1"/>
    <col min="7171" max="7171" width="15.85546875" customWidth="1"/>
    <col min="7172" max="7172" width="23.42578125" customWidth="1"/>
    <col min="7173" max="7173" width="11.85546875" customWidth="1"/>
    <col min="7174" max="7174" width="18.140625" customWidth="1"/>
    <col min="7175" max="7175" width="26.28515625" customWidth="1"/>
    <col min="7176" max="7176" width="17.140625" customWidth="1"/>
    <col min="7177" max="7177" width="22.28515625" customWidth="1"/>
    <col min="7426" max="7426" width="9.28515625" customWidth="1"/>
    <col min="7427" max="7427" width="15.85546875" customWidth="1"/>
    <col min="7428" max="7428" width="23.42578125" customWidth="1"/>
    <col min="7429" max="7429" width="11.85546875" customWidth="1"/>
    <col min="7430" max="7430" width="18.140625" customWidth="1"/>
    <col min="7431" max="7431" width="26.28515625" customWidth="1"/>
    <col min="7432" max="7432" width="17.140625" customWidth="1"/>
    <col min="7433" max="7433" width="22.28515625" customWidth="1"/>
    <col min="7682" max="7682" width="9.28515625" customWidth="1"/>
    <col min="7683" max="7683" width="15.85546875" customWidth="1"/>
    <col min="7684" max="7684" width="23.42578125" customWidth="1"/>
    <col min="7685" max="7685" width="11.85546875" customWidth="1"/>
    <col min="7686" max="7686" width="18.140625" customWidth="1"/>
    <col min="7687" max="7687" width="26.28515625" customWidth="1"/>
    <col min="7688" max="7688" width="17.140625" customWidth="1"/>
    <col min="7689" max="7689" width="22.28515625" customWidth="1"/>
    <col min="7938" max="7938" width="9.28515625" customWidth="1"/>
    <col min="7939" max="7939" width="15.85546875" customWidth="1"/>
    <col min="7940" max="7940" width="23.42578125" customWidth="1"/>
    <col min="7941" max="7941" width="11.85546875" customWidth="1"/>
    <col min="7942" max="7942" width="18.140625" customWidth="1"/>
    <col min="7943" max="7943" width="26.28515625" customWidth="1"/>
    <col min="7944" max="7944" width="17.140625" customWidth="1"/>
    <col min="7945" max="7945" width="22.28515625" customWidth="1"/>
    <col min="8194" max="8194" width="9.28515625" customWidth="1"/>
    <col min="8195" max="8195" width="15.85546875" customWidth="1"/>
    <col min="8196" max="8196" width="23.42578125" customWidth="1"/>
    <col min="8197" max="8197" width="11.85546875" customWidth="1"/>
    <col min="8198" max="8198" width="18.140625" customWidth="1"/>
    <col min="8199" max="8199" width="26.28515625" customWidth="1"/>
    <col min="8200" max="8200" width="17.140625" customWidth="1"/>
    <col min="8201" max="8201" width="22.28515625" customWidth="1"/>
    <col min="8450" max="8450" width="9.28515625" customWidth="1"/>
    <col min="8451" max="8451" width="15.85546875" customWidth="1"/>
    <col min="8452" max="8452" width="23.42578125" customWidth="1"/>
    <col min="8453" max="8453" width="11.85546875" customWidth="1"/>
    <col min="8454" max="8454" width="18.140625" customWidth="1"/>
    <col min="8455" max="8455" width="26.28515625" customWidth="1"/>
    <col min="8456" max="8456" width="17.140625" customWidth="1"/>
    <col min="8457" max="8457" width="22.28515625" customWidth="1"/>
    <col min="8706" max="8706" width="9.28515625" customWidth="1"/>
    <col min="8707" max="8707" width="15.85546875" customWidth="1"/>
    <col min="8708" max="8708" width="23.42578125" customWidth="1"/>
    <col min="8709" max="8709" width="11.85546875" customWidth="1"/>
    <col min="8710" max="8710" width="18.140625" customWidth="1"/>
    <col min="8711" max="8711" width="26.28515625" customWidth="1"/>
    <col min="8712" max="8712" width="17.140625" customWidth="1"/>
    <col min="8713" max="8713" width="22.28515625" customWidth="1"/>
    <col min="8962" max="8962" width="9.28515625" customWidth="1"/>
    <col min="8963" max="8963" width="15.85546875" customWidth="1"/>
    <col min="8964" max="8964" width="23.42578125" customWidth="1"/>
    <col min="8965" max="8965" width="11.85546875" customWidth="1"/>
    <col min="8966" max="8966" width="18.140625" customWidth="1"/>
    <col min="8967" max="8967" width="26.28515625" customWidth="1"/>
    <col min="8968" max="8968" width="17.140625" customWidth="1"/>
    <col min="8969" max="8969" width="22.28515625" customWidth="1"/>
    <col min="9218" max="9218" width="9.28515625" customWidth="1"/>
    <col min="9219" max="9219" width="15.85546875" customWidth="1"/>
    <col min="9220" max="9220" width="23.42578125" customWidth="1"/>
    <col min="9221" max="9221" width="11.85546875" customWidth="1"/>
    <col min="9222" max="9222" width="18.140625" customWidth="1"/>
    <col min="9223" max="9223" width="26.28515625" customWidth="1"/>
    <col min="9224" max="9224" width="17.140625" customWidth="1"/>
    <col min="9225" max="9225" width="22.28515625" customWidth="1"/>
    <col min="9474" max="9474" width="9.28515625" customWidth="1"/>
    <col min="9475" max="9475" width="15.85546875" customWidth="1"/>
    <col min="9476" max="9476" width="23.42578125" customWidth="1"/>
    <col min="9477" max="9477" width="11.85546875" customWidth="1"/>
    <col min="9478" max="9478" width="18.140625" customWidth="1"/>
    <col min="9479" max="9479" width="26.28515625" customWidth="1"/>
    <col min="9480" max="9480" width="17.140625" customWidth="1"/>
    <col min="9481" max="9481" width="22.28515625" customWidth="1"/>
    <col min="9730" max="9730" width="9.28515625" customWidth="1"/>
    <col min="9731" max="9731" width="15.85546875" customWidth="1"/>
    <col min="9732" max="9732" width="23.42578125" customWidth="1"/>
    <col min="9733" max="9733" width="11.85546875" customWidth="1"/>
    <col min="9734" max="9734" width="18.140625" customWidth="1"/>
    <col min="9735" max="9735" width="26.28515625" customWidth="1"/>
    <col min="9736" max="9736" width="17.140625" customWidth="1"/>
    <col min="9737" max="9737" width="22.28515625" customWidth="1"/>
    <col min="9986" max="9986" width="9.28515625" customWidth="1"/>
    <col min="9987" max="9987" width="15.85546875" customWidth="1"/>
    <col min="9988" max="9988" width="23.42578125" customWidth="1"/>
    <col min="9989" max="9989" width="11.85546875" customWidth="1"/>
    <col min="9990" max="9990" width="18.140625" customWidth="1"/>
    <col min="9991" max="9991" width="26.28515625" customWidth="1"/>
    <col min="9992" max="9992" width="17.140625" customWidth="1"/>
    <col min="9993" max="9993" width="22.28515625" customWidth="1"/>
    <col min="10242" max="10242" width="9.28515625" customWidth="1"/>
    <col min="10243" max="10243" width="15.85546875" customWidth="1"/>
    <col min="10244" max="10244" width="23.42578125" customWidth="1"/>
    <col min="10245" max="10245" width="11.85546875" customWidth="1"/>
    <col min="10246" max="10246" width="18.140625" customWidth="1"/>
    <col min="10247" max="10247" width="26.28515625" customWidth="1"/>
    <col min="10248" max="10248" width="17.140625" customWidth="1"/>
    <col min="10249" max="10249" width="22.28515625" customWidth="1"/>
    <col min="10498" max="10498" width="9.28515625" customWidth="1"/>
    <col min="10499" max="10499" width="15.85546875" customWidth="1"/>
    <col min="10500" max="10500" width="23.42578125" customWidth="1"/>
    <col min="10501" max="10501" width="11.85546875" customWidth="1"/>
    <col min="10502" max="10502" width="18.140625" customWidth="1"/>
    <col min="10503" max="10503" width="26.28515625" customWidth="1"/>
    <col min="10504" max="10504" width="17.140625" customWidth="1"/>
    <col min="10505" max="10505" width="22.28515625" customWidth="1"/>
    <col min="10754" max="10754" width="9.28515625" customWidth="1"/>
    <col min="10755" max="10755" width="15.85546875" customWidth="1"/>
    <col min="10756" max="10756" width="23.42578125" customWidth="1"/>
    <col min="10757" max="10757" width="11.85546875" customWidth="1"/>
    <col min="10758" max="10758" width="18.140625" customWidth="1"/>
    <col min="10759" max="10759" width="26.28515625" customWidth="1"/>
    <col min="10760" max="10760" width="17.140625" customWidth="1"/>
    <col min="10761" max="10761" width="22.28515625" customWidth="1"/>
    <col min="11010" max="11010" width="9.28515625" customWidth="1"/>
    <col min="11011" max="11011" width="15.85546875" customWidth="1"/>
    <col min="11012" max="11012" width="23.42578125" customWidth="1"/>
    <col min="11013" max="11013" width="11.85546875" customWidth="1"/>
    <col min="11014" max="11014" width="18.140625" customWidth="1"/>
    <col min="11015" max="11015" width="26.28515625" customWidth="1"/>
    <col min="11016" max="11016" width="17.140625" customWidth="1"/>
    <col min="11017" max="11017" width="22.28515625" customWidth="1"/>
    <col min="11266" max="11266" width="9.28515625" customWidth="1"/>
    <col min="11267" max="11267" width="15.85546875" customWidth="1"/>
    <col min="11268" max="11268" width="23.42578125" customWidth="1"/>
    <col min="11269" max="11269" width="11.85546875" customWidth="1"/>
    <col min="11270" max="11270" width="18.140625" customWidth="1"/>
    <col min="11271" max="11271" width="26.28515625" customWidth="1"/>
    <col min="11272" max="11272" width="17.140625" customWidth="1"/>
    <col min="11273" max="11273" width="22.28515625" customWidth="1"/>
    <col min="11522" max="11522" width="9.28515625" customWidth="1"/>
    <col min="11523" max="11523" width="15.85546875" customWidth="1"/>
    <col min="11524" max="11524" width="23.42578125" customWidth="1"/>
    <col min="11525" max="11525" width="11.85546875" customWidth="1"/>
    <col min="11526" max="11526" width="18.140625" customWidth="1"/>
    <col min="11527" max="11527" width="26.28515625" customWidth="1"/>
    <col min="11528" max="11528" width="17.140625" customWidth="1"/>
    <col min="11529" max="11529" width="22.28515625" customWidth="1"/>
    <col min="11778" max="11778" width="9.28515625" customWidth="1"/>
    <col min="11779" max="11779" width="15.85546875" customWidth="1"/>
    <col min="11780" max="11780" width="23.42578125" customWidth="1"/>
    <col min="11781" max="11781" width="11.85546875" customWidth="1"/>
    <col min="11782" max="11782" width="18.140625" customWidth="1"/>
    <col min="11783" max="11783" width="26.28515625" customWidth="1"/>
    <col min="11784" max="11784" width="17.140625" customWidth="1"/>
    <col min="11785" max="11785" width="22.28515625" customWidth="1"/>
    <col min="12034" max="12034" width="9.28515625" customWidth="1"/>
    <col min="12035" max="12035" width="15.85546875" customWidth="1"/>
    <col min="12036" max="12036" width="23.42578125" customWidth="1"/>
    <col min="12037" max="12037" width="11.85546875" customWidth="1"/>
    <col min="12038" max="12038" width="18.140625" customWidth="1"/>
    <col min="12039" max="12039" width="26.28515625" customWidth="1"/>
    <col min="12040" max="12040" width="17.140625" customWidth="1"/>
    <col min="12041" max="12041" width="22.28515625" customWidth="1"/>
    <col min="12290" max="12290" width="9.28515625" customWidth="1"/>
    <col min="12291" max="12291" width="15.85546875" customWidth="1"/>
    <col min="12292" max="12292" width="23.42578125" customWidth="1"/>
    <col min="12293" max="12293" width="11.85546875" customWidth="1"/>
    <col min="12294" max="12294" width="18.140625" customWidth="1"/>
    <col min="12295" max="12295" width="26.28515625" customWidth="1"/>
    <col min="12296" max="12296" width="17.140625" customWidth="1"/>
    <col min="12297" max="12297" width="22.28515625" customWidth="1"/>
    <col min="12546" max="12546" width="9.28515625" customWidth="1"/>
    <col min="12547" max="12547" width="15.85546875" customWidth="1"/>
    <col min="12548" max="12548" width="23.42578125" customWidth="1"/>
    <col min="12549" max="12549" width="11.85546875" customWidth="1"/>
    <col min="12550" max="12550" width="18.140625" customWidth="1"/>
    <col min="12551" max="12551" width="26.28515625" customWidth="1"/>
    <col min="12552" max="12552" width="17.140625" customWidth="1"/>
    <col min="12553" max="12553" width="22.28515625" customWidth="1"/>
    <col min="12802" max="12802" width="9.28515625" customWidth="1"/>
    <col min="12803" max="12803" width="15.85546875" customWidth="1"/>
    <col min="12804" max="12804" width="23.42578125" customWidth="1"/>
    <col min="12805" max="12805" width="11.85546875" customWidth="1"/>
    <col min="12806" max="12806" width="18.140625" customWidth="1"/>
    <col min="12807" max="12807" width="26.28515625" customWidth="1"/>
    <col min="12808" max="12808" width="17.140625" customWidth="1"/>
    <col min="12809" max="12809" width="22.28515625" customWidth="1"/>
    <col min="13058" max="13058" width="9.28515625" customWidth="1"/>
    <col min="13059" max="13059" width="15.85546875" customWidth="1"/>
    <col min="13060" max="13060" width="23.42578125" customWidth="1"/>
    <col min="13061" max="13061" width="11.85546875" customWidth="1"/>
    <col min="13062" max="13062" width="18.140625" customWidth="1"/>
    <col min="13063" max="13063" width="26.28515625" customWidth="1"/>
    <col min="13064" max="13064" width="17.140625" customWidth="1"/>
    <col min="13065" max="13065" width="22.28515625" customWidth="1"/>
    <col min="13314" max="13314" width="9.28515625" customWidth="1"/>
    <col min="13315" max="13315" width="15.85546875" customWidth="1"/>
    <col min="13316" max="13316" width="23.42578125" customWidth="1"/>
    <col min="13317" max="13317" width="11.85546875" customWidth="1"/>
    <col min="13318" max="13318" width="18.140625" customWidth="1"/>
    <col min="13319" max="13319" width="26.28515625" customWidth="1"/>
    <col min="13320" max="13320" width="17.140625" customWidth="1"/>
    <col min="13321" max="13321" width="22.28515625" customWidth="1"/>
    <col min="13570" max="13570" width="9.28515625" customWidth="1"/>
    <col min="13571" max="13571" width="15.85546875" customWidth="1"/>
    <col min="13572" max="13572" width="23.42578125" customWidth="1"/>
    <col min="13573" max="13573" width="11.85546875" customWidth="1"/>
    <col min="13574" max="13574" width="18.140625" customWidth="1"/>
    <col min="13575" max="13575" width="26.28515625" customWidth="1"/>
    <col min="13576" max="13576" width="17.140625" customWidth="1"/>
    <col min="13577" max="13577" width="22.28515625" customWidth="1"/>
    <col min="13826" max="13826" width="9.28515625" customWidth="1"/>
    <col min="13827" max="13827" width="15.85546875" customWidth="1"/>
    <col min="13828" max="13828" width="23.42578125" customWidth="1"/>
    <col min="13829" max="13829" width="11.85546875" customWidth="1"/>
    <col min="13830" max="13830" width="18.140625" customWidth="1"/>
    <col min="13831" max="13831" width="26.28515625" customWidth="1"/>
    <col min="13832" max="13832" width="17.140625" customWidth="1"/>
    <col min="13833" max="13833" width="22.28515625" customWidth="1"/>
    <col min="14082" max="14082" width="9.28515625" customWidth="1"/>
    <col min="14083" max="14083" width="15.85546875" customWidth="1"/>
    <col min="14084" max="14084" width="23.42578125" customWidth="1"/>
    <col min="14085" max="14085" width="11.85546875" customWidth="1"/>
    <col min="14086" max="14086" width="18.140625" customWidth="1"/>
    <col min="14087" max="14087" width="26.28515625" customWidth="1"/>
    <col min="14088" max="14088" width="17.140625" customWidth="1"/>
    <col min="14089" max="14089" width="22.28515625" customWidth="1"/>
    <col min="14338" max="14338" width="9.28515625" customWidth="1"/>
    <col min="14339" max="14339" width="15.85546875" customWidth="1"/>
    <col min="14340" max="14340" width="23.42578125" customWidth="1"/>
    <col min="14341" max="14341" width="11.85546875" customWidth="1"/>
    <col min="14342" max="14342" width="18.140625" customWidth="1"/>
    <col min="14343" max="14343" width="26.28515625" customWidth="1"/>
    <col min="14344" max="14344" width="17.140625" customWidth="1"/>
    <col min="14345" max="14345" width="22.28515625" customWidth="1"/>
    <col min="14594" max="14594" width="9.28515625" customWidth="1"/>
    <col min="14595" max="14595" width="15.85546875" customWidth="1"/>
    <col min="14596" max="14596" width="23.42578125" customWidth="1"/>
    <col min="14597" max="14597" width="11.85546875" customWidth="1"/>
    <col min="14598" max="14598" width="18.140625" customWidth="1"/>
    <col min="14599" max="14599" width="26.28515625" customWidth="1"/>
    <col min="14600" max="14600" width="17.140625" customWidth="1"/>
    <col min="14601" max="14601" width="22.28515625" customWidth="1"/>
    <col min="14850" max="14850" width="9.28515625" customWidth="1"/>
    <col min="14851" max="14851" width="15.85546875" customWidth="1"/>
    <col min="14852" max="14852" width="23.42578125" customWidth="1"/>
    <col min="14853" max="14853" width="11.85546875" customWidth="1"/>
    <col min="14854" max="14854" width="18.140625" customWidth="1"/>
    <col min="14855" max="14855" width="26.28515625" customWidth="1"/>
    <col min="14856" max="14856" width="17.140625" customWidth="1"/>
    <col min="14857" max="14857" width="22.28515625" customWidth="1"/>
    <col min="15106" max="15106" width="9.28515625" customWidth="1"/>
    <col min="15107" max="15107" width="15.85546875" customWidth="1"/>
    <col min="15108" max="15108" width="23.42578125" customWidth="1"/>
    <col min="15109" max="15109" width="11.85546875" customWidth="1"/>
    <col min="15110" max="15110" width="18.140625" customWidth="1"/>
    <col min="15111" max="15111" width="26.28515625" customWidth="1"/>
    <col min="15112" max="15112" width="17.140625" customWidth="1"/>
    <col min="15113" max="15113" width="22.28515625" customWidth="1"/>
    <col min="15362" max="15362" width="9.28515625" customWidth="1"/>
    <col min="15363" max="15363" width="15.85546875" customWidth="1"/>
    <col min="15364" max="15364" width="23.42578125" customWidth="1"/>
    <col min="15365" max="15365" width="11.85546875" customWidth="1"/>
    <col min="15366" max="15366" width="18.140625" customWidth="1"/>
    <col min="15367" max="15367" width="26.28515625" customWidth="1"/>
    <col min="15368" max="15368" width="17.140625" customWidth="1"/>
    <col min="15369" max="15369" width="22.28515625" customWidth="1"/>
    <col min="15618" max="15618" width="9.28515625" customWidth="1"/>
    <col min="15619" max="15619" width="15.85546875" customWidth="1"/>
    <col min="15620" max="15620" width="23.42578125" customWidth="1"/>
    <col min="15621" max="15621" width="11.85546875" customWidth="1"/>
    <col min="15622" max="15622" width="18.140625" customWidth="1"/>
    <col min="15623" max="15623" width="26.28515625" customWidth="1"/>
    <col min="15624" max="15624" width="17.140625" customWidth="1"/>
    <col min="15625" max="15625" width="22.28515625" customWidth="1"/>
    <col min="15874" max="15874" width="9.28515625" customWidth="1"/>
    <col min="15875" max="15875" width="15.85546875" customWidth="1"/>
    <col min="15876" max="15876" width="23.42578125" customWidth="1"/>
    <col min="15877" max="15877" width="11.85546875" customWidth="1"/>
    <col min="15878" max="15878" width="18.140625" customWidth="1"/>
    <col min="15879" max="15879" width="26.28515625" customWidth="1"/>
    <col min="15880" max="15880" width="17.140625" customWidth="1"/>
    <col min="15881" max="15881" width="22.28515625" customWidth="1"/>
    <col min="16130" max="16130" width="9.28515625" customWidth="1"/>
    <col min="16131" max="16131" width="15.85546875" customWidth="1"/>
    <col min="16132" max="16132" width="23.42578125" customWidth="1"/>
    <col min="16133" max="16133" width="11.85546875" customWidth="1"/>
    <col min="16134" max="16134" width="18.140625" customWidth="1"/>
    <col min="16135" max="16135" width="26.28515625" customWidth="1"/>
    <col min="16136" max="16136" width="17.140625" customWidth="1"/>
    <col min="16137" max="16137" width="22.28515625" customWidth="1"/>
  </cols>
  <sheetData>
    <row r="1" spans="1:9" ht="21" x14ac:dyDescent="0.2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9" ht="13.9" customHeight="1" x14ac:dyDescent="0.2">
      <c r="A2" s="135" t="s">
        <v>1</v>
      </c>
      <c r="B2" s="135"/>
      <c r="C2" s="135"/>
      <c r="D2" s="135"/>
      <c r="E2" s="135"/>
      <c r="F2" s="135"/>
      <c r="G2" s="135"/>
      <c r="H2" s="135"/>
      <c r="I2" s="135"/>
    </row>
    <row r="3" spans="1:9" ht="21" x14ac:dyDescent="0.2">
      <c r="A3" s="135" t="s">
        <v>2</v>
      </c>
      <c r="B3" s="135"/>
      <c r="C3" s="135"/>
      <c r="D3" s="135"/>
      <c r="E3" s="135"/>
      <c r="F3" s="135"/>
      <c r="G3" s="135"/>
      <c r="H3" s="135"/>
      <c r="I3" s="135"/>
    </row>
    <row r="4" spans="1:9" ht="7.15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9" x14ac:dyDescent="0.2">
      <c r="A5" s="93" t="s">
        <v>3</v>
      </c>
      <c r="B5" s="93"/>
      <c r="C5" s="93"/>
      <c r="D5" s="93"/>
      <c r="E5" s="93"/>
      <c r="F5" s="93"/>
      <c r="G5" s="93"/>
      <c r="H5" s="93"/>
      <c r="I5" s="93"/>
    </row>
    <row r="6" spans="1:9" ht="19.899999999999999" customHeight="1" x14ac:dyDescent="0.2">
      <c r="A6" s="121" t="s">
        <v>52</v>
      </c>
      <c r="B6" s="121"/>
      <c r="C6" s="121"/>
      <c r="D6" s="121"/>
      <c r="E6" s="121"/>
      <c r="F6" s="121"/>
      <c r="G6" s="121"/>
      <c r="H6" s="121"/>
      <c r="I6" s="121"/>
    </row>
    <row r="7" spans="1:9" ht="26.25" x14ac:dyDescent="0.2">
      <c r="A7" s="121" t="s">
        <v>4</v>
      </c>
      <c r="B7" s="121"/>
      <c r="C7" s="121"/>
      <c r="D7" s="121"/>
      <c r="E7" s="121"/>
      <c r="F7" s="121"/>
      <c r="G7" s="121"/>
      <c r="H7" s="121"/>
      <c r="I7" s="121"/>
    </row>
    <row r="8" spans="1:9" ht="10.9" customHeight="1" thickBot="1" x14ac:dyDescent="0.25">
      <c r="A8" s="122"/>
      <c r="B8" s="122"/>
      <c r="C8" s="122"/>
      <c r="D8" s="122"/>
      <c r="E8" s="122"/>
      <c r="F8" s="122"/>
      <c r="G8" s="122"/>
      <c r="H8" s="122"/>
      <c r="I8" s="122"/>
    </row>
    <row r="9" spans="1:9" ht="19.5" thickTop="1" x14ac:dyDescent="0.2">
      <c r="A9" s="123" t="s">
        <v>5</v>
      </c>
      <c r="B9" s="124"/>
      <c r="C9" s="124"/>
      <c r="D9" s="124"/>
      <c r="E9" s="124"/>
      <c r="F9" s="124"/>
      <c r="G9" s="124"/>
      <c r="H9" s="124"/>
      <c r="I9" s="125"/>
    </row>
    <row r="10" spans="1:9" ht="18.75" x14ac:dyDescent="0.2">
      <c r="A10" s="126" t="s">
        <v>6</v>
      </c>
      <c r="B10" s="127"/>
      <c r="C10" s="127"/>
      <c r="D10" s="127"/>
      <c r="E10" s="127"/>
      <c r="F10" s="127"/>
      <c r="G10" s="127"/>
      <c r="H10" s="127"/>
      <c r="I10" s="128"/>
    </row>
    <row r="11" spans="1:9" ht="18.75" x14ac:dyDescent="0.2">
      <c r="A11" s="129" t="s">
        <v>53</v>
      </c>
      <c r="B11" s="130"/>
      <c r="C11" s="130"/>
      <c r="D11" s="130"/>
      <c r="E11" s="130"/>
      <c r="F11" s="130"/>
      <c r="G11" s="130"/>
      <c r="H11" s="130"/>
      <c r="I11" s="131"/>
    </row>
    <row r="12" spans="1:9" ht="7.9" customHeight="1" x14ac:dyDescent="0.2">
      <c r="A12" s="132" t="s">
        <v>3</v>
      </c>
      <c r="B12" s="133"/>
      <c r="C12" s="133"/>
      <c r="D12" s="133"/>
      <c r="E12" s="133"/>
      <c r="F12" s="133"/>
      <c r="G12" s="133"/>
      <c r="H12" s="133"/>
      <c r="I12" s="134"/>
    </row>
    <row r="13" spans="1:9" ht="15" x14ac:dyDescent="0.2">
      <c r="A13" s="110" t="s">
        <v>7</v>
      </c>
      <c r="B13" s="111"/>
      <c r="C13" s="111"/>
      <c r="D13" s="111"/>
      <c r="E13" s="1"/>
      <c r="F13" s="2"/>
      <c r="G13" s="3"/>
      <c r="H13" s="4"/>
      <c r="I13" s="5" t="s">
        <v>8</v>
      </c>
    </row>
    <row r="14" spans="1:9" ht="15" x14ac:dyDescent="0.2">
      <c r="A14" s="112" t="s">
        <v>54</v>
      </c>
      <c r="B14" s="113"/>
      <c r="C14" s="113"/>
      <c r="D14" s="113"/>
      <c r="E14" s="6"/>
      <c r="F14" s="7"/>
      <c r="G14" s="8"/>
      <c r="H14" s="9"/>
      <c r="I14" s="10" t="s">
        <v>71</v>
      </c>
    </row>
    <row r="15" spans="1:9" ht="15" x14ac:dyDescent="0.2">
      <c r="A15" s="114" t="s">
        <v>9</v>
      </c>
      <c r="B15" s="115"/>
      <c r="C15" s="115"/>
      <c r="D15" s="115"/>
      <c r="E15" s="115"/>
      <c r="F15" s="115"/>
      <c r="G15" s="116"/>
      <c r="H15" s="117" t="s">
        <v>10</v>
      </c>
      <c r="I15" s="118"/>
    </row>
    <row r="16" spans="1:9" ht="15" x14ac:dyDescent="0.2">
      <c r="A16" s="11" t="s">
        <v>11</v>
      </c>
      <c r="B16" s="12"/>
      <c r="C16" s="12"/>
      <c r="D16" s="13"/>
      <c r="E16" s="14" t="s">
        <v>3</v>
      </c>
      <c r="F16" s="13"/>
      <c r="G16" s="15" t="s">
        <v>55</v>
      </c>
      <c r="H16" s="119" t="s">
        <v>12</v>
      </c>
      <c r="I16" s="120"/>
    </row>
    <row r="17" spans="1:9" ht="15" x14ac:dyDescent="0.2">
      <c r="A17" s="11" t="s">
        <v>13</v>
      </c>
      <c r="B17" s="12"/>
      <c r="C17" s="12"/>
      <c r="D17" s="14"/>
      <c r="E17" s="16"/>
      <c r="F17" s="13"/>
      <c r="G17" s="15" t="s">
        <v>56</v>
      </c>
      <c r="H17" s="99" t="s">
        <v>14</v>
      </c>
      <c r="I17" s="100"/>
    </row>
    <row r="18" spans="1:9" ht="15" x14ac:dyDescent="0.2">
      <c r="A18" s="11" t="s">
        <v>15</v>
      </c>
      <c r="B18" s="12"/>
      <c r="C18" s="12"/>
      <c r="D18" s="14"/>
      <c r="E18" s="16"/>
      <c r="F18" s="13"/>
      <c r="G18" s="15" t="s">
        <v>57</v>
      </c>
      <c r="H18" s="99" t="s">
        <v>16</v>
      </c>
      <c r="I18" s="100"/>
    </row>
    <row r="19" spans="1:9" ht="15.75" thickBot="1" x14ac:dyDescent="0.25">
      <c r="A19" s="17" t="s">
        <v>17</v>
      </c>
      <c r="B19" s="18"/>
      <c r="C19" s="18"/>
      <c r="D19" s="19"/>
      <c r="E19" s="20"/>
      <c r="F19" s="19"/>
      <c r="G19" s="15" t="s">
        <v>58</v>
      </c>
      <c r="H19" s="21" t="s">
        <v>18</v>
      </c>
      <c r="I19" s="22"/>
    </row>
    <row r="20" spans="1:9" ht="14.25" thickTop="1" thickBot="1" x14ac:dyDescent="0.25">
      <c r="A20" s="23"/>
      <c r="B20" s="24"/>
      <c r="C20" s="24"/>
      <c r="D20" s="25"/>
      <c r="E20" s="26"/>
      <c r="F20" s="25"/>
      <c r="G20" s="25"/>
      <c r="H20" s="27"/>
      <c r="I20" s="28"/>
    </row>
    <row r="21" spans="1:9" ht="26.25" thickTop="1" x14ac:dyDescent="0.2">
      <c r="A21" s="29" t="s">
        <v>19</v>
      </c>
      <c r="B21" s="30" t="s">
        <v>20</v>
      </c>
      <c r="C21" s="30" t="s">
        <v>21</v>
      </c>
      <c r="D21" s="30" t="s">
        <v>22</v>
      </c>
      <c r="E21" s="31" t="s">
        <v>23</v>
      </c>
      <c r="F21" s="30" t="s">
        <v>24</v>
      </c>
      <c r="G21" s="30" t="s">
        <v>25</v>
      </c>
      <c r="H21" s="32" t="s">
        <v>26</v>
      </c>
      <c r="I21" s="32" t="s">
        <v>27</v>
      </c>
    </row>
    <row r="22" spans="1:9" ht="24.6" customHeight="1" x14ac:dyDescent="0.2">
      <c r="A22" s="33">
        <v>1</v>
      </c>
      <c r="B22" s="34">
        <v>59</v>
      </c>
      <c r="C22" s="35">
        <v>10090420653</v>
      </c>
      <c r="D22" s="36" t="s">
        <v>59</v>
      </c>
      <c r="E22" s="37">
        <v>38763</v>
      </c>
      <c r="F22" s="37" t="s">
        <v>28</v>
      </c>
      <c r="G22" s="38" t="s">
        <v>51</v>
      </c>
      <c r="H22" s="39" t="s">
        <v>28</v>
      </c>
      <c r="I22" s="40"/>
    </row>
    <row r="23" spans="1:9" ht="24.6" customHeight="1" x14ac:dyDescent="0.2">
      <c r="A23" s="33">
        <v>2</v>
      </c>
      <c r="B23" s="34">
        <v>55</v>
      </c>
      <c r="C23" s="35">
        <v>10128589850</v>
      </c>
      <c r="D23" s="36" t="s">
        <v>60</v>
      </c>
      <c r="E23" s="37">
        <v>38965</v>
      </c>
      <c r="F23" s="37" t="s">
        <v>28</v>
      </c>
      <c r="G23" s="38" t="s">
        <v>51</v>
      </c>
      <c r="H23" s="39" t="s">
        <v>29</v>
      </c>
      <c r="I23" s="40"/>
    </row>
    <row r="24" spans="1:9" ht="24.6" customHeight="1" x14ac:dyDescent="0.2">
      <c r="A24" s="33">
        <v>3</v>
      </c>
      <c r="B24" s="34">
        <v>66</v>
      </c>
      <c r="C24" s="35">
        <v>10080748238</v>
      </c>
      <c r="D24" s="36" t="s">
        <v>61</v>
      </c>
      <c r="E24" s="37">
        <v>39121</v>
      </c>
      <c r="F24" s="37" t="s">
        <v>28</v>
      </c>
      <c r="G24" s="38" t="s">
        <v>51</v>
      </c>
      <c r="H24" s="39" t="s">
        <v>29</v>
      </c>
      <c r="I24" s="40"/>
    </row>
    <row r="25" spans="1:9" ht="24.6" customHeight="1" x14ac:dyDescent="0.2">
      <c r="A25" s="33">
        <v>4</v>
      </c>
      <c r="B25" s="34">
        <v>135</v>
      </c>
      <c r="C25" s="35">
        <v>10090442679</v>
      </c>
      <c r="D25" s="36" t="s">
        <v>62</v>
      </c>
      <c r="E25" s="37">
        <v>38772</v>
      </c>
      <c r="F25" s="37" t="s">
        <v>29</v>
      </c>
      <c r="G25" s="38" t="s">
        <v>50</v>
      </c>
      <c r="H25" s="39" t="s">
        <v>29</v>
      </c>
      <c r="I25" s="40"/>
    </row>
    <row r="26" spans="1:9" ht="24.6" customHeight="1" x14ac:dyDescent="0.2">
      <c r="A26" s="33">
        <v>5</v>
      </c>
      <c r="B26" s="34">
        <v>137</v>
      </c>
      <c r="C26" s="35">
        <v>10095066650</v>
      </c>
      <c r="D26" s="36" t="s">
        <v>63</v>
      </c>
      <c r="E26" s="37">
        <v>38905</v>
      </c>
      <c r="F26" s="37" t="s">
        <v>29</v>
      </c>
      <c r="G26" s="38" t="s">
        <v>50</v>
      </c>
      <c r="H26" s="39" t="s">
        <v>29</v>
      </c>
      <c r="I26" s="40"/>
    </row>
    <row r="27" spans="1:9" ht="24.6" customHeight="1" x14ac:dyDescent="0.2">
      <c r="A27" s="33">
        <v>6</v>
      </c>
      <c r="B27" s="34">
        <v>58</v>
      </c>
      <c r="C27" s="35">
        <v>10091971239</v>
      </c>
      <c r="D27" s="36" t="s">
        <v>64</v>
      </c>
      <c r="E27" s="37">
        <v>38975</v>
      </c>
      <c r="F27" s="37" t="s">
        <v>28</v>
      </c>
      <c r="G27" s="38" t="s">
        <v>51</v>
      </c>
      <c r="H27" s="39" t="s">
        <v>29</v>
      </c>
      <c r="I27" s="40"/>
    </row>
    <row r="28" spans="1:9" ht="24.6" customHeight="1" x14ac:dyDescent="0.2">
      <c r="A28" s="33">
        <v>7</v>
      </c>
      <c r="B28" s="34">
        <v>65</v>
      </c>
      <c r="C28" s="35">
        <v>10090053164</v>
      </c>
      <c r="D28" s="36" t="s">
        <v>65</v>
      </c>
      <c r="E28" s="37">
        <v>39217</v>
      </c>
      <c r="F28" s="37" t="s">
        <v>29</v>
      </c>
      <c r="G28" s="38" t="s">
        <v>51</v>
      </c>
      <c r="H28" s="39"/>
      <c r="I28" s="40"/>
    </row>
    <row r="29" spans="1:9" ht="24.6" customHeight="1" x14ac:dyDescent="0.2">
      <c r="A29" s="33">
        <v>8</v>
      </c>
      <c r="B29" s="34">
        <v>56</v>
      </c>
      <c r="C29" s="35">
        <v>10115496163</v>
      </c>
      <c r="D29" s="36" t="s">
        <v>66</v>
      </c>
      <c r="E29" s="37">
        <v>38895</v>
      </c>
      <c r="F29" s="37" t="s">
        <v>28</v>
      </c>
      <c r="G29" s="38" t="s">
        <v>51</v>
      </c>
      <c r="H29" s="39"/>
      <c r="I29" s="40"/>
    </row>
    <row r="30" spans="1:9" ht="24.6" customHeight="1" x14ac:dyDescent="0.2">
      <c r="A30" s="41"/>
      <c r="B30" s="42"/>
      <c r="C30" s="42"/>
      <c r="D30" s="43"/>
      <c r="E30" s="42"/>
      <c r="F30" s="42"/>
      <c r="G30" s="41"/>
      <c r="H30" s="44"/>
      <c r="I30" s="44"/>
    </row>
    <row r="31" spans="1:9" ht="24.6" customHeight="1" x14ac:dyDescent="0.2">
      <c r="A31" s="45" t="s">
        <v>67</v>
      </c>
      <c r="B31" s="46"/>
      <c r="C31" s="46"/>
      <c r="D31" s="47"/>
      <c r="E31" s="48"/>
      <c r="F31" s="49"/>
      <c r="G31" s="50"/>
      <c r="H31" s="51"/>
      <c r="I31" s="52"/>
    </row>
    <row r="32" spans="1:9" ht="24.6" customHeight="1" x14ac:dyDescent="0.2">
      <c r="A32" s="101" t="s">
        <v>68</v>
      </c>
      <c r="B32" s="138"/>
      <c r="C32" s="138"/>
      <c r="D32" s="138"/>
      <c r="E32" s="138"/>
      <c r="F32" s="138"/>
      <c r="G32" s="138"/>
      <c r="H32" s="138"/>
      <c r="I32" s="102"/>
    </row>
    <row r="33" spans="1:10" ht="24.6" customHeight="1" x14ac:dyDescent="0.2">
      <c r="A33" s="101" t="s">
        <v>69</v>
      </c>
      <c r="B33" s="138"/>
      <c r="C33" s="138"/>
      <c r="D33" s="138"/>
      <c r="E33" s="138"/>
      <c r="F33" s="138"/>
      <c r="G33" s="138"/>
      <c r="H33" s="138"/>
      <c r="I33" s="102"/>
    </row>
    <row r="34" spans="1:10" ht="24.6" customHeight="1" x14ac:dyDescent="0.2">
      <c r="A34" s="101" t="s">
        <v>70</v>
      </c>
      <c r="B34" s="138"/>
      <c r="C34" s="138"/>
      <c r="D34" s="138"/>
      <c r="E34" s="138"/>
      <c r="F34" s="138"/>
      <c r="G34" s="138"/>
      <c r="H34" s="138"/>
      <c r="I34" s="102"/>
    </row>
    <row r="35" spans="1:10" ht="24.6" customHeight="1" x14ac:dyDescent="0.2">
      <c r="A35" s="136"/>
      <c r="B35" s="54"/>
      <c r="C35" s="54"/>
      <c r="D35" s="54"/>
      <c r="E35" s="54"/>
      <c r="F35" s="54"/>
      <c r="G35" s="54"/>
      <c r="H35" s="54"/>
      <c r="I35" s="137"/>
    </row>
    <row r="36" spans="1:10" ht="24.6" customHeight="1" x14ac:dyDescent="0.2">
      <c r="A36" s="55"/>
      <c r="B36" s="56"/>
      <c r="C36" s="56"/>
      <c r="D36" s="57"/>
      <c r="E36" s="58"/>
      <c r="F36" s="59"/>
      <c r="G36" s="60"/>
      <c r="H36" s="61"/>
      <c r="I36" s="62"/>
    </row>
    <row r="37" spans="1:10" ht="24.6" customHeight="1" x14ac:dyDescent="0.2">
      <c r="A37" s="63"/>
      <c r="B37" s="64"/>
      <c r="C37" s="64"/>
      <c r="D37" s="65"/>
      <c r="E37" s="66"/>
      <c r="F37" s="67"/>
      <c r="G37" s="68"/>
      <c r="H37" s="69"/>
      <c r="I37" s="70"/>
    </row>
    <row r="38" spans="1:10" ht="24.6" customHeight="1" x14ac:dyDescent="0.2">
      <c r="A38" s="103" t="s">
        <v>30</v>
      </c>
      <c r="B38" s="104"/>
      <c r="C38" s="104"/>
      <c r="D38" s="104"/>
      <c r="E38" s="71"/>
      <c r="F38" s="71"/>
      <c r="G38" s="104" t="s">
        <v>31</v>
      </c>
      <c r="H38" s="104"/>
      <c r="I38" s="105"/>
    </row>
    <row r="39" spans="1:10" ht="24.6" customHeight="1" x14ac:dyDescent="0.2">
      <c r="A39" s="72" t="s">
        <v>32</v>
      </c>
      <c r="B39" s="73"/>
      <c r="C39" s="74"/>
      <c r="D39" s="73"/>
      <c r="E39" s="75"/>
      <c r="F39" s="76" t="s">
        <v>33</v>
      </c>
      <c r="G39" s="77">
        <v>4</v>
      </c>
      <c r="H39" s="78" t="s">
        <v>34</v>
      </c>
      <c r="I39" s="77">
        <f>COUNTIF(F22:F54,"ЗМС")</f>
        <v>0</v>
      </c>
    </row>
    <row r="40" spans="1:10" ht="24.6" customHeight="1" x14ac:dyDescent="0.2">
      <c r="A40" s="72" t="s">
        <v>35</v>
      </c>
      <c r="B40" s="73"/>
      <c r="C40" s="79"/>
      <c r="D40" s="73"/>
      <c r="E40" s="75"/>
      <c r="F40" s="80" t="s">
        <v>36</v>
      </c>
      <c r="G40" s="77">
        <f>G41+G45</f>
        <v>8</v>
      </c>
      <c r="H40" s="78" t="s">
        <v>37</v>
      </c>
      <c r="I40" s="77">
        <f>COUNTIF(F22:F54,"МСМК")</f>
        <v>0</v>
      </c>
    </row>
    <row r="41" spans="1:10" ht="24.6" customHeight="1" x14ac:dyDescent="0.2">
      <c r="A41" s="72"/>
      <c r="B41" s="73"/>
      <c r="C41" s="81"/>
      <c r="D41" s="73"/>
      <c r="E41" s="75"/>
      <c r="F41" s="80" t="s">
        <v>38</v>
      </c>
      <c r="G41" s="77">
        <f>G42+G43+G44</f>
        <v>8</v>
      </c>
      <c r="H41" s="78" t="s">
        <v>28</v>
      </c>
      <c r="I41" s="77">
        <f>COUNTIF(F22:F54,"МС")</f>
        <v>5</v>
      </c>
    </row>
    <row r="42" spans="1:10" ht="24.6" customHeight="1" x14ac:dyDescent="0.2">
      <c r="A42" s="72"/>
      <c r="B42" s="73"/>
      <c r="C42" s="81"/>
      <c r="D42" s="73"/>
      <c r="E42" s="75"/>
      <c r="F42" s="80" t="s">
        <v>39</v>
      </c>
      <c r="G42" s="77">
        <f>COUNT(A22:A54)</f>
        <v>8</v>
      </c>
      <c r="H42" s="78" t="s">
        <v>29</v>
      </c>
      <c r="I42" s="77">
        <f>COUNTIF(F22:F54,"КМС")</f>
        <v>3</v>
      </c>
    </row>
    <row r="43" spans="1:10" ht="24.6" customHeight="1" x14ac:dyDescent="0.2">
      <c r="A43" s="72"/>
      <c r="B43" s="73"/>
      <c r="C43" s="81"/>
      <c r="D43" s="73"/>
      <c r="E43" s="75"/>
      <c r="F43" s="80" t="s">
        <v>40</v>
      </c>
      <c r="G43" s="77">
        <f>COUNTIF(A22:A54,"НФ")</f>
        <v>0</v>
      </c>
      <c r="H43" s="78" t="s">
        <v>41</v>
      </c>
      <c r="I43" s="77">
        <f>COUNTIF(F22:F54,"1 СР")</f>
        <v>0</v>
      </c>
    </row>
    <row r="44" spans="1:10" ht="12.6" hidden="1" customHeight="1" x14ac:dyDescent="0.2">
      <c r="A44" s="72"/>
      <c r="B44" s="73"/>
      <c r="C44" s="73"/>
      <c r="D44" s="82"/>
      <c r="E44" s="75"/>
      <c r="F44" s="80" t="s">
        <v>42</v>
      </c>
      <c r="G44" s="77">
        <f>COUNTIF(A22:A54,"ДСКВ")</f>
        <v>0</v>
      </c>
      <c r="H44" s="83" t="s">
        <v>43</v>
      </c>
      <c r="I44" s="77">
        <f>COUNTIF(F22:F54,"2 СР")</f>
        <v>0</v>
      </c>
    </row>
    <row r="45" spans="1:10" x14ac:dyDescent="0.2">
      <c r="A45" s="72"/>
      <c r="B45" s="73"/>
      <c r="C45" s="73"/>
      <c r="D45" s="73"/>
      <c r="E45" s="75"/>
      <c r="F45" s="80" t="s">
        <v>44</v>
      </c>
      <c r="G45" s="77">
        <f>COUNTIF(A22:A54,"НС")</f>
        <v>0</v>
      </c>
      <c r="H45" s="83" t="s">
        <v>45</v>
      </c>
      <c r="I45" s="77">
        <f>COUNTIF(F22:F54,"3 СР")</f>
        <v>0</v>
      </c>
    </row>
    <row r="46" spans="1:10" ht="13.15" customHeight="1" x14ac:dyDescent="0.2">
      <c r="A46" s="84"/>
      <c r="B46" s="85"/>
      <c r="C46" s="85"/>
      <c r="D46" s="86"/>
      <c r="E46" s="87"/>
      <c r="F46" s="86"/>
      <c r="G46" s="86"/>
      <c r="H46" s="88"/>
      <c r="I46" s="89"/>
      <c r="J46" s="53"/>
    </row>
    <row r="47" spans="1:10" x14ac:dyDescent="0.2">
      <c r="A47" s="106" t="s">
        <v>46</v>
      </c>
      <c r="B47" s="107"/>
      <c r="C47" s="107"/>
      <c r="D47" s="107" t="s">
        <v>47</v>
      </c>
      <c r="E47" s="107"/>
      <c r="F47" s="107" t="s">
        <v>48</v>
      </c>
      <c r="G47" s="107"/>
      <c r="H47" s="108" t="s">
        <v>49</v>
      </c>
      <c r="I47" s="109"/>
      <c r="J47" s="53"/>
    </row>
    <row r="48" spans="1:10" ht="13.15" customHeight="1" x14ac:dyDescent="0.2">
      <c r="A48" s="92"/>
      <c r="B48" s="93"/>
      <c r="C48" s="93"/>
      <c r="D48" s="93"/>
      <c r="E48" s="93"/>
      <c r="F48" s="93"/>
      <c r="G48" s="93"/>
      <c r="H48" s="93"/>
      <c r="I48" s="94"/>
      <c r="J48" s="54"/>
    </row>
    <row r="49" spans="1:10" x14ac:dyDescent="0.2">
      <c r="A49" s="90"/>
      <c r="B49" s="85"/>
      <c r="C49" s="85"/>
      <c r="D49" s="85"/>
      <c r="E49" s="91"/>
      <c r="F49" s="85"/>
      <c r="G49" s="85"/>
      <c r="H49" s="88"/>
      <c r="I49" s="89"/>
      <c r="J49" s="54"/>
    </row>
    <row r="50" spans="1:10" x14ac:dyDescent="0.2">
      <c r="A50" s="90"/>
      <c r="B50" s="85"/>
      <c r="C50" s="85"/>
      <c r="D50" s="85"/>
      <c r="E50" s="91"/>
      <c r="F50" s="85"/>
      <c r="G50" s="85"/>
      <c r="H50" s="88"/>
      <c r="I50" s="89"/>
    </row>
    <row r="51" spans="1:10" x14ac:dyDescent="0.2">
      <c r="A51" s="90"/>
      <c r="B51" s="85"/>
      <c r="C51" s="85"/>
      <c r="D51" s="85"/>
      <c r="E51" s="91"/>
      <c r="F51" s="85"/>
      <c r="G51" s="85"/>
      <c r="H51" s="88"/>
      <c r="I51" s="89"/>
    </row>
    <row r="52" spans="1:10" x14ac:dyDescent="0.2">
      <c r="A52" s="90"/>
      <c r="B52" s="85"/>
      <c r="C52" s="85"/>
      <c r="D52" s="85"/>
      <c r="E52" s="91"/>
      <c r="F52" s="85"/>
      <c r="G52" s="85"/>
      <c r="H52" s="88"/>
      <c r="I52" s="89"/>
    </row>
    <row r="53" spans="1:10" x14ac:dyDescent="0.2">
      <c r="A53" s="95"/>
      <c r="B53" s="96"/>
      <c r="C53" s="96"/>
      <c r="D53" s="97" t="str">
        <f>G17</f>
        <v>ГНИДЕНКО В.Н. (ВК, Тульская область)</v>
      </c>
      <c r="E53" s="97"/>
      <c r="F53" s="97" t="str">
        <f>G18</f>
        <v>ШАРОВА А.Д. (1 К, Москва)</v>
      </c>
      <c r="G53" s="97"/>
      <c r="H53" s="97" t="str">
        <f>G19</f>
        <v>ГВОЗДЕВ К.Е. (1 К, Москва)</v>
      </c>
      <c r="I53" s="98"/>
    </row>
  </sheetData>
  <mergeCells count="34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47:C47"/>
    <mergeCell ref="D47:E47"/>
    <mergeCell ref="F47:G47"/>
    <mergeCell ref="H47:I47"/>
    <mergeCell ref="A13:D13"/>
    <mergeCell ref="A14:D14"/>
    <mergeCell ref="A15:G15"/>
    <mergeCell ref="H15:I15"/>
    <mergeCell ref="H16:I16"/>
    <mergeCell ref="H17:I17"/>
    <mergeCell ref="A32:I32"/>
    <mergeCell ref="A33:I33"/>
    <mergeCell ref="A34:I34"/>
    <mergeCell ref="H18:I18"/>
    <mergeCell ref="A38:D38"/>
    <mergeCell ref="G38:I38"/>
    <mergeCell ref="A48:E48"/>
    <mergeCell ref="F48:I48"/>
    <mergeCell ref="A53:C53"/>
    <mergeCell ref="D53:E53"/>
    <mergeCell ref="F53:G53"/>
    <mergeCell ref="H53:I53"/>
  </mergeCells>
  <conditionalFormatting sqref="F42:F45">
    <cfRule type="duplicateValues" dxfId="0" priority="1"/>
  </conditionalFormatting>
  <pageMargins left="0" right="0" top="0" bottom="0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муж спринт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alex</cp:lastModifiedBy>
  <dcterms:created xsi:type="dcterms:W3CDTF">2024-06-25T05:16:18Z</dcterms:created>
  <dcterms:modified xsi:type="dcterms:W3CDTF">2024-07-09T11:17:46Z</dcterms:modified>
</cp:coreProperties>
</file>