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03-06 ВС фристайл\rus.bike\"/>
    </mc:Choice>
  </mc:AlternateContent>
  <xr:revisionPtr revIDLastSave="0" documentId="13_ncr:1_{93F9BE3C-838A-4B89-A734-0F698BDC84C2}" xr6:coauthVersionLast="37" xr6:coauthVersionMax="37" xr10:uidLastSave="{00000000-0000-0000-0000-000000000000}"/>
  <bookViews>
    <workbookView xWindow="-120" yWindow="-120" windowWidth="20520" windowHeight="11640" tabRatio="840" xr2:uid="{00000000-000D-0000-FFFF-FFFF00000000}"/>
  </bookViews>
  <sheets>
    <sheet name="Д 15-16 итог" sheetId="62" r:id="rId1"/>
  </sheets>
  <definedNames>
    <definedName name="_xlnm.Print_Titles" localSheetId="0">'Д 15-16 итог'!$20:$20</definedName>
    <definedName name="_xlnm.Print_Area" localSheetId="0">'Д 15-16 итог'!$A$1:$O$51</definedName>
  </definedNames>
  <calcPr calcId="162913"/>
</workbook>
</file>

<file path=xl/calcChain.xml><?xml version="1.0" encoding="utf-8"?>
<calcChain xmlns="http://schemas.openxmlformats.org/spreadsheetml/2006/main">
  <c r="J38" i="62" l="1"/>
  <c r="F38" i="62"/>
  <c r="A38" i="62"/>
  <c r="I31" i="62" s="1"/>
  <c r="O28" i="62"/>
  <c r="O27" i="62"/>
  <c r="O29" i="62" l="1"/>
  <c r="O31" i="62"/>
  <c r="O30" i="62"/>
  <c r="O25" i="62"/>
  <c r="O26" i="62"/>
  <c r="I28" i="62"/>
  <c r="I29" i="62"/>
  <c r="I30" i="62"/>
  <c r="I27" i="62" l="1"/>
  <c r="I26" i="62" s="1"/>
</calcChain>
</file>

<file path=xl/sharedStrings.xml><?xml version="1.0" encoding="utf-8"?>
<sst xmlns="http://schemas.openxmlformats.org/spreadsheetml/2006/main" count="71" uniqueCount="70">
  <si>
    <t>Министерство спорта Российской Федерации</t>
  </si>
  <si>
    <t>Федерация велосипедного спорта России</t>
  </si>
  <si>
    <t>Федерация велосипедного спорта Удмуртской Республики</t>
  </si>
  <si>
    <t>КМС</t>
  </si>
  <si>
    <t>Тюменская область</t>
  </si>
  <si>
    <t>МС</t>
  </si>
  <si>
    <t>по велосипедному спорту</t>
  </si>
  <si>
    <t>1 попытка</t>
  </si>
  <si>
    <t>2 попытка</t>
  </si>
  <si>
    <t>ИНФОРМАЦИЯ О ЖЮРИ И ГСК СОРЕВНОВАНИЙ:</t>
  </si>
  <si>
    <t>ТЕХНИЧЕСКИЕ ДАННЫЕ ТРАССЫ:</t>
  </si>
  <si>
    <t>СУДЬЯ НА ФИНИШЕ:</t>
  </si>
  <si>
    <t>КРУГОВ:</t>
  </si>
  <si>
    <t>МЕСТО</t>
  </si>
  <si>
    <t>КОД UCI</t>
  </si>
  <si>
    <t>ФАМИЛИЯ ИМЯ</t>
  </si>
  <si>
    <t>РАЗРЯД,
ЗВАНИЕ</t>
  </si>
  <si>
    <t>ТЕРРИТОРИАЛЬНАЯ ПРИНАДЛЕЖНОСТЬ</t>
  </si>
  <si>
    <t>ФСО</t>
  </si>
  <si>
    <t>ПРИМЕЧАНИЕ</t>
  </si>
  <si>
    <t>СТАТИСТИКА ГОНКИ</t>
  </si>
  <si>
    <t>СУДЬЯ НА ФИНИШЕ</t>
  </si>
  <si>
    <t>ГЛАВНЫЙ СУДЬЯ</t>
  </si>
  <si>
    <t>ГЛАВНЫЙ СЕКРЕТАРЬ</t>
  </si>
  <si>
    <t>ИТОГОВЫЙ ПРОТОКОЛ</t>
  </si>
  <si>
    <t>ВЫПОЛНЕНИЕ НТУ ЕВСК</t>
  </si>
  <si>
    <t>Министерство по физической культуре и спорту  Удмуртской Республики</t>
  </si>
  <si>
    <t>ВСЕРОССИЙСКИЕ СОРЕВНОВАНИЯ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</si>
  <si>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</si>
  <si>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</si>
  <si>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</si>
  <si>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</si>
  <si>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</si>
  <si>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</si>
  <si>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1 СР</t>
  </si>
  <si>
    <t>Н. финишировало</t>
  </si>
  <si>
    <t>2 СР</t>
  </si>
  <si>
    <t>Дисквалифицировано</t>
  </si>
  <si>
    <t>Н. стартовало</t>
  </si>
  <si>
    <t>№ ЕКП 2024: 2008180021019370</t>
  </si>
  <si>
    <t>№ ВРВС: 0080061612Я</t>
  </si>
  <si>
    <t>МАУ ДО "СШ №2" г.Тобольска</t>
  </si>
  <si>
    <t>ТИМОФЕЕВА Дарья</t>
  </si>
  <si>
    <t>ВМХ - фристайл - парк ( или парк - смешанный )</t>
  </si>
  <si>
    <t>ТЕХНИЧЕСКИЙ ДЕЛЕГАТ ФВСР:</t>
  </si>
  <si>
    <t>ГЛАВНЫЙ СУДЬЯ:</t>
  </si>
  <si>
    <t>ГЛАВНЫЙ СЕКРЕТАРЬ:</t>
  </si>
  <si>
    <t xml:space="preserve">ХАРИН В.В. (ВК, Удмуртская Республика) </t>
  </si>
  <si>
    <t xml:space="preserve">САДРОВ Е.В. (1К, Удмуртская Республика) </t>
  </si>
  <si>
    <t xml:space="preserve">МАЛАХОВ Р.А. (1К, Удмуртская Республика) </t>
  </si>
  <si>
    <t>БАЛЛЫ И МЕСТО В КВАЛИФИКАЦИИ</t>
  </si>
  <si>
    <t>БАЛЛЫ В ФИНАЛАХ</t>
  </si>
  <si>
    <t>ИТОГОВЫЕ БАЛЛЫ</t>
  </si>
  <si>
    <t>НОМЕР</t>
  </si>
  <si>
    <t>ВЫСОТА СТАРТОВОЙ ГОРЫ (HD)(м):</t>
  </si>
  <si>
    <t>КОНТРОЛЬНОЕ ВРЕМЯ (МИН):</t>
  </si>
  <si>
    <t xml:space="preserve">НАЗВАНИЕ ТРАССЫ / РЕГ.НОМЕР: </t>
  </si>
  <si>
    <t xml:space="preserve">Сети-Парк </t>
  </si>
  <si>
    <t>ПОГОДНЫЕ УСЛОВИЯ</t>
  </si>
  <si>
    <t>3 СР</t>
  </si>
  <si>
    <t xml:space="preserve"> МЕСТО ПРОВЕДЕНИЯ: Удмуртская Республика, г. Ижевск</t>
  </si>
  <si>
    <t>ДАТА РОЖД.</t>
  </si>
  <si>
    <t>Осадки: нет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</si>
  <si>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 15ч 30м</t>
    </r>
  </si>
  <si>
    <t>Температура: +7 +8</t>
  </si>
  <si>
    <t>Влажность: 31%</t>
  </si>
  <si>
    <t>Ветер: 4,0 км/ч (Ю-З)</t>
  </si>
  <si>
    <t xml:space="preserve"> ДАТА ПРОВЕДЕНИЯ: 05 мая 2024 года</t>
  </si>
  <si>
    <r>
      <rPr>
        <b/>
        <sz val="11"/>
        <rFont val="Calibri"/>
        <family val="2"/>
        <charset val="204"/>
      </rPr>
      <t>НАЧАЛО ГОНКИ:</t>
    </r>
    <r>
      <rPr>
        <sz val="11"/>
        <rFont val="Calibri"/>
        <family val="2"/>
        <charset val="204"/>
      </rPr>
      <t xml:space="preserve"> 15ч 00м </t>
    </r>
  </si>
  <si>
    <t>Девушки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</si>
</sst>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yyyy"/>
  </numFmts>
  <fonts count="30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6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color indexed="8"/>
      <name val="Calibri"/>
      <family val="2"/>
      <charset val="204"/>
      <scheme val="minor"/>
    </font>
    <font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/>
    <xf numFmtId="0" fontId="21" fillId="4" borderId="31" applyNumberFormat="0" applyFont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4" borderId="31" applyNumberFormat="0" applyFont="0" applyAlignment="0" applyProtection="0"/>
    <xf numFmtId="0" fontId="21" fillId="14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12" fillId="0" borderId="0"/>
    <xf numFmtId="0" fontId="21" fillId="5" borderId="0" applyNumberFormat="0" applyBorder="0" applyAlignment="0" applyProtection="0"/>
    <xf numFmtId="0" fontId="21" fillId="4" borderId="31" applyNumberFormat="0" applyFont="0" applyAlignment="0" applyProtection="0"/>
    <xf numFmtId="0" fontId="21" fillId="11" borderId="0" applyNumberFormat="0" applyBorder="0" applyAlignment="0" applyProtection="0"/>
    <xf numFmtId="0" fontId="21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4" borderId="31" applyNumberFormat="0" applyFont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2" fillId="0" borderId="0"/>
    <xf numFmtId="0" fontId="2" fillId="0" borderId="0"/>
    <xf numFmtId="0" fontId="12" fillId="0" borderId="0"/>
    <xf numFmtId="0" fontId="21" fillId="0" borderId="0"/>
    <xf numFmtId="0" fontId="12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4" borderId="31" applyNumberFormat="0" applyFont="0" applyAlignment="0" applyProtection="0"/>
    <xf numFmtId="0" fontId="29" fillId="0" borderId="0"/>
    <xf numFmtId="0" fontId="1" fillId="0" borderId="0"/>
  </cellStyleXfs>
  <cellXfs count="168">
    <xf numFmtId="0" fontId="0" fillId="0" borderId="0" xfId="0"/>
    <xf numFmtId="0" fontId="2" fillId="0" borderId="0" xfId="35"/>
    <xf numFmtId="0" fontId="3" fillId="0" borderId="0" xfId="36" applyFont="1" applyAlignment="1">
      <alignment vertical="center"/>
    </xf>
    <xf numFmtId="0" fontId="4" fillId="0" borderId="0" xfId="36" applyFont="1" applyAlignment="1">
      <alignment vertical="center"/>
    </xf>
    <xf numFmtId="0" fontId="5" fillId="0" borderId="0" xfId="36" applyFont="1" applyAlignment="1">
      <alignment vertical="center"/>
    </xf>
    <xf numFmtId="0" fontId="6" fillId="0" borderId="0" xfId="36" applyFont="1" applyAlignment="1">
      <alignment horizontal="center" vertical="center" wrapText="1"/>
    </xf>
    <xf numFmtId="0" fontId="10" fillId="0" borderId="8" xfId="36" applyFont="1" applyBorder="1" applyAlignment="1">
      <alignment vertical="center"/>
    </xf>
    <xf numFmtId="0" fontId="11" fillId="0" borderId="9" xfId="36" applyFont="1" applyBorder="1" applyAlignment="1">
      <alignment horizontal="center" vertical="center"/>
    </xf>
    <xf numFmtId="0" fontId="12" fillId="0" borderId="9" xfId="36" applyBorder="1"/>
    <xf numFmtId="0" fontId="11" fillId="0" borderId="9" xfId="36" applyFont="1" applyBorder="1" applyAlignment="1">
      <alignment vertical="center"/>
    </xf>
    <xf numFmtId="0" fontId="11" fillId="0" borderId="11" xfId="36" applyFont="1" applyBorder="1" applyAlignment="1">
      <alignment horizontal="center" vertical="center"/>
    </xf>
    <xf numFmtId="0" fontId="11" fillId="0" borderId="11" xfId="36" applyFont="1" applyBorder="1" applyAlignment="1">
      <alignment vertical="center"/>
    </xf>
    <xf numFmtId="0" fontId="13" fillId="0" borderId="0" xfId="36" applyFont="1" applyAlignment="1">
      <alignment vertical="center"/>
    </xf>
    <xf numFmtId="0" fontId="11" fillId="0" borderId="0" xfId="36" applyFont="1" applyAlignment="1">
      <alignment horizontal="center" vertical="center"/>
    </xf>
    <xf numFmtId="0" fontId="11" fillId="0" borderId="0" xfId="36" applyFont="1" applyAlignment="1">
      <alignment horizontal="right" vertical="center"/>
    </xf>
    <xf numFmtId="0" fontId="6" fillId="0" borderId="7" xfId="36" applyFont="1" applyBorder="1" applyAlignment="1">
      <alignment vertical="center"/>
    </xf>
    <xf numFmtId="0" fontId="16" fillId="0" borderId="9" xfId="36" applyFont="1" applyBorder="1" applyAlignment="1">
      <alignment horizontal="right" vertical="center"/>
    </xf>
    <xf numFmtId="0" fontId="15" fillId="0" borderId="23" xfId="36" applyFont="1" applyBorder="1" applyAlignment="1">
      <alignment horizontal="right" vertical="center"/>
    </xf>
    <xf numFmtId="0" fontId="11" fillId="0" borderId="0" xfId="36" applyFont="1" applyAlignment="1">
      <alignment horizontal="left" vertical="center" wrapText="1"/>
    </xf>
    <xf numFmtId="0" fontId="7" fillId="3" borderId="25" xfId="36" applyFont="1" applyFill="1" applyBorder="1" applyAlignment="1">
      <alignment horizontal="center" vertical="center"/>
    </xf>
    <xf numFmtId="0" fontId="6" fillId="0" borderId="21" xfId="36" applyFont="1" applyBorder="1" applyAlignment="1">
      <alignment vertical="center"/>
    </xf>
    <xf numFmtId="0" fontId="17" fillId="3" borderId="1" xfId="43" applyFont="1" applyFill="1" applyBorder="1" applyAlignment="1">
      <alignment horizontal="left" vertical="center" wrapText="1"/>
    </xf>
    <xf numFmtId="0" fontId="17" fillId="3" borderId="1" xfId="43" applyFont="1" applyFill="1" applyBorder="1" applyAlignment="1">
      <alignment vertical="center" wrapText="1"/>
    </xf>
    <xf numFmtId="0" fontId="10" fillId="0" borderId="9" xfId="36" applyFont="1" applyBorder="1" applyAlignment="1">
      <alignment vertical="center"/>
    </xf>
    <xf numFmtId="0" fontId="13" fillId="0" borderId="11" xfId="36" applyFont="1" applyBorder="1" applyAlignment="1">
      <alignment horizontal="left" vertical="center"/>
    </xf>
    <xf numFmtId="0" fontId="16" fillId="0" borderId="11" xfId="36" applyFont="1" applyBorder="1" applyAlignment="1">
      <alignment horizontal="right" vertical="center"/>
    </xf>
    <xf numFmtId="0" fontId="13" fillId="0" borderId="17" xfId="36" applyFont="1" applyBorder="1" applyAlignment="1">
      <alignment vertical="center"/>
    </xf>
    <xf numFmtId="0" fontId="13" fillId="0" borderId="3" xfId="36" applyFont="1" applyBorder="1" applyAlignment="1">
      <alignment vertical="center"/>
    </xf>
    <xf numFmtId="0" fontId="13" fillId="0" borderId="3" xfId="36" applyFont="1" applyBorder="1" applyAlignment="1">
      <alignment horizontal="center" vertical="center"/>
    </xf>
    <xf numFmtId="0" fontId="11" fillId="0" borderId="3" xfId="36" applyFont="1" applyBorder="1" applyAlignment="1">
      <alignment vertical="center"/>
    </xf>
    <xf numFmtId="0" fontId="6" fillId="0" borderId="3" xfId="36" applyFont="1" applyBorder="1" applyAlignment="1">
      <alignment horizontal="center" vertical="center" wrapText="1"/>
    </xf>
    <xf numFmtId="0" fontId="11" fillId="0" borderId="3" xfId="36" applyFont="1" applyBorder="1" applyAlignment="1">
      <alignment horizontal="right" vertical="center"/>
    </xf>
    <xf numFmtId="0" fontId="11" fillId="0" borderId="4" xfId="34" applyFont="1" applyBorder="1" applyAlignment="1">
      <alignment horizontal="right" vertical="center"/>
    </xf>
    <xf numFmtId="0" fontId="13" fillId="0" borderId="18" xfId="36" applyFont="1" applyBorder="1" applyAlignment="1">
      <alignment vertical="center"/>
    </xf>
    <xf numFmtId="0" fontId="13" fillId="0" borderId="19" xfId="36" applyFont="1" applyBorder="1" applyAlignment="1">
      <alignment vertical="center"/>
    </xf>
    <xf numFmtId="0" fontId="11" fillId="0" borderId="19" xfId="36" applyFont="1" applyBorder="1" applyAlignment="1">
      <alignment horizontal="center" vertical="center"/>
    </xf>
    <xf numFmtId="0" fontId="11" fillId="0" borderId="19" xfId="36" applyFont="1" applyBorder="1" applyAlignment="1">
      <alignment horizontal="right" vertical="center"/>
    </xf>
    <xf numFmtId="0" fontId="6" fillId="0" borderId="19" xfId="36" applyFont="1" applyBorder="1" applyAlignment="1">
      <alignment vertical="center"/>
    </xf>
    <xf numFmtId="0" fontId="7" fillId="0" borderId="1" xfId="36" applyFont="1" applyBorder="1" applyAlignment="1">
      <alignment horizontal="center" vertical="center" wrapText="1"/>
    </xf>
    <xf numFmtId="165" fontId="7" fillId="3" borderId="1" xfId="36" applyNumberFormat="1" applyFont="1" applyFill="1" applyBorder="1" applyAlignment="1">
      <alignment horizontal="center" vertical="center" wrapText="1"/>
    </xf>
    <xf numFmtId="0" fontId="15" fillId="0" borderId="9" xfId="36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7" fillId="3" borderId="1" xfId="36" applyFont="1" applyFill="1" applyBorder="1" applyAlignment="1">
      <alignment horizontal="center" vertical="center"/>
    </xf>
    <xf numFmtId="0" fontId="23" fillId="3" borderId="0" xfId="36" applyFont="1" applyFill="1" applyAlignment="1">
      <alignment vertical="center"/>
    </xf>
    <xf numFmtId="0" fontId="23" fillId="3" borderId="0" xfId="36" applyFont="1" applyFill="1" applyAlignment="1">
      <alignment horizontal="center" vertical="center"/>
    </xf>
    <xf numFmtId="164" fontId="23" fillId="3" borderId="0" xfId="36" applyNumberFormat="1" applyFont="1" applyFill="1" applyAlignment="1">
      <alignment horizontal="center" vertical="center"/>
    </xf>
    <xf numFmtId="0" fontId="24" fillId="3" borderId="0" xfId="0" applyFont="1" applyFill="1"/>
    <xf numFmtId="0" fontId="25" fillId="3" borderId="0" xfId="36" applyFont="1" applyFill="1"/>
    <xf numFmtId="0" fontId="26" fillId="0" borderId="28" xfId="36" applyFont="1" applyBorder="1" applyAlignment="1">
      <alignment horizontal="right" vertical="center"/>
    </xf>
    <xf numFmtId="0" fontId="7" fillId="3" borderId="17" xfId="36" applyFont="1" applyFill="1" applyBorder="1" applyAlignment="1">
      <alignment horizontal="center" vertical="center"/>
    </xf>
    <xf numFmtId="0" fontId="26" fillId="0" borderId="3" xfId="36" applyFont="1" applyBorder="1" applyAlignment="1">
      <alignment horizontal="right" vertical="center"/>
    </xf>
    <xf numFmtId="0" fontId="7" fillId="0" borderId="1" xfId="36" applyFont="1" applyBorder="1" applyAlignment="1">
      <alignment horizontal="left" vertical="center" wrapText="1"/>
    </xf>
    <xf numFmtId="0" fontId="13" fillId="17" borderId="13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9" fontId="6" fillId="0" borderId="1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2" fontId="6" fillId="0" borderId="1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0" fontId="13" fillId="0" borderId="10" xfId="36" applyFont="1" applyBorder="1" applyAlignment="1">
      <alignment horizontal="left" vertical="center"/>
    </xf>
    <xf numFmtId="0" fontId="15" fillId="0" borderId="11" xfId="36" applyFont="1" applyBorder="1" applyAlignment="1">
      <alignment horizontal="right" vertical="center"/>
    </xf>
    <xf numFmtId="0" fontId="15" fillId="0" borderId="22" xfId="36" applyFont="1" applyBorder="1" applyAlignment="1">
      <alignment horizontal="right" vertical="center"/>
    </xf>
    <xf numFmtId="46" fontId="4" fillId="2" borderId="1" xfId="44" applyNumberFormat="1" applyFont="1" applyFill="1" applyBorder="1" applyAlignment="1">
      <alignment horizontal="center" vertical="center" wrapText="1"/>
    </xf>
    <xf numFmtId="0" fontId="13" fillId="2" borderId="4" xfId="36" applyFont="1" applyFill="1" applyBorder="1" applyAlignment="1">
      <alignment vertical="center"/>
    </xf>
    <xf numFmtId="0" fontId="13" fillId="0" borderId="4" xfId="36" applyFont="1" applyBorder="1" applyAlignment="1">
      <alignment horizontal="left" vertical="center"/>
    </xf>
    <xf numFmtId="0" fontId="26" fillId="0" borderId="4" xfId="36" applyFont="1" applyBorder="1" applyAlignment="1">
      <alignment horizontal="right" vertical="center"/>
    </xf>
    <xf numFmtId="0" fontId="11" fillId="0" borderId="3" xfId="34" applyFont="1" applyBorder="1" applyAlignment="1">
      <alignment horizontal="right" vertical="center"/>
    </xf>
    <xf numFmtId="0" fontId="26" fillId="0" borderId="19" xfId="36" applyFont="1" applyBorder="1" applyAlignment="1">
      <alignment horizontal="right" vertical="center"/>
    </xf>
    <xf numFmtId="0" fontId="14" fillId="0" borderId="2" xfId="34" applyFont="1" applyBorder="1" applyAlignment="1">
      <alignment vertical="center"/>
    </xf>
    <xf numFmtId="0" fontId="14" fillId="0" borderId="3" xfId="34" applyFont="1" applyBorder="1" applyAlignment="1">
      <alignment vertical="center"/>
    </xf>
    <xf numFmtId="0" fontId="14" fillId="0" borderId="26" xfId="34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1" fillId="0" borderId="3" xfId="34" applyFont="1" applyBorder="1" applyAlignment="1">
      <alignment horizontal="center" vertical="center"/>
    </xf>
    <xf numFmtId="49" fontId="11" fillId="0" borderId="3" xfId="34" applyNumberFormat="1" applyFont="1" applyBorder="1" applyAlignment="1">
      <alignment horizontal="center" vertical="center"/>
    </xf>
    <xf numFmtId="0" fontId="11" fillId="0" borderId="4" xfId="34" applyFont="1" applyBorder="1" applyAlignment="1">
      <alignment horizontal="center" vertical="center"/>
    </xf>
    <xf numFmtId="9" fontId="11" fillId="0" borderId="3" xfId="34" applyNumberFormat="1" applyFont="1" applyBorder="1" applyAlignment="1">
      <alignment horizontal="center" vertical="center"/>
    </xf>
    <xf numFmtId="0" fontId="11" fillId="0" borderId="17" xfId="34" applyFont="1" applyBorder="1" applyAlignment="1">
      <alignment horizontal="left" vertical="center"/>
    </xf>
    <xf numFmtId="0" fontId="6" fillId="0" borderId="17" xfId="34" applyFont="1" applyBorder="1" applyAlignment="1">
      <alignment vertical="center"/>
    </xf>
    <xf numFmtId="0" fontId="6" fillId="0" borderId="3" xfId="34" applyFont="1" applyBorder="1" applyAlignment="1">
      <alignment vertical="center"/>
    </xf>
    <xf numFmtId="0" fontId="6" fillId="0" borderId="3" xfId="34" applyFont="1" applyBorder="1" applyAlignment="1">
      <alignment horizontal="center" vertical="center"/>
    </xf>
    <xf numFmtId="0" fontId="11" fillId="0" borderId="17" xfId="34" applyFont="1" applyBorder="1" applyAlignment="1">
      <alignment horizontal="center" vertical="center"/>
    </xf>
    <xf numFmtId="49" fontId="11" fillId="0" borderId="2" xfId="34" applyNumberFormat="1" applyFont="1" applyBorder="1" applyAlignment="1">
      <alignment vertical="center"/>
    </xf>
    <xf numFmtId="0" fontId="6" fillId="0" borderId="4" xfId="34" applyFont="1" applyBorder="1" applyAlignment="1">
      <alignment horizontal="center" vertical="center"/>
    </xf>
    <xf numFmtId="0" fontId="6" fillId="0" borderId="39" xfId="34" applyFont="1" applyBorder="1" applyAlignment="1">
      <alignment horizontal="center" vertical="center"/>
    </xf>
    <xf numFmtId="0" fontId="6" fillId="0" borderId="9" xfId="34" applyFont="1" applyBorder="1" applyAlignment="1">
      <alignment horizontal="center" vertical="center"/>
    </xf>
    <xf numFmtId="0" fontId="6" fillId="0" borderId="40" xfId="34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42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13" fillId="0" borderId="26" xfId="34" applyFont="1" applyBorder="1" applyAlignment="1">
      <alignment horizontal="right" vertical="center"/>
    </xf>
    <xf numFmtId="14" fontId="17" fillId="3" borderId="1" xfId="43" applyNumberFormat="1" applyFont="1" applyFill="1" applyBorder="1" applyAlignment="1">
      <alignment horizontal="center" vertical="center" wrapText="1"/>
    </xf>
    <xf numFmtId="0" fontId="6" fillId="0" borderId="0" xfId="36" applyFont="1" applyAlignment="1">
      <alignment horizontal="center" vertical="center"/>
    </xf>
    <xf numFmtId="0" fontId="22" fillId="3" borderId="0" xfId="36" applyFont="1" applyFill="1" applyAlignment="1">
      <alignment horizontal="center" vertical="center" wrapText="1"/>
    </xf>
    <xf numFmtId="0" fontId="9" fillId="0" borderId="7" xfId="36" applyFont="1" applyBorder="1" applyAlignment="1">
      <alignment horizontal="center" vertical="center"/>
    </xf>
    <xf numFmtId="0" fontId="9" fillId="0" borderId="0" xfId="36" applyFont="1" applyAlignment="1">
      <alignment horizontal="center" vertical="center"/>
    </xf>
    <xf numFmtId="0" fontId="9" fillId="0" borderId="21" xfId="36" applyFont="1" applyBorder="1" applyAlignment="1">
      <alignment horizontal="center" vertical="center"/>
    </xf>
    <xf numFmtId="0" fontId="6" fillId="0" borderId="0" xfId="36" applyFont="1" applyAlignment="1">
      <alignment vertical="center"/>
    </xf>
    <xf numFmtId="2" fontId="17" fillId="3" borderId="1" xfId="43" applyNumberFormat="1" applyFont="1" applyFill="1" applyBorder="1" applyAlignment="1">
      <alignment horizontal="center" vertical="center" wrapText="1"/>
    </xf>
    <xf numFmtId="0" fontId="17" fillId="3" borderId="1" xfId="43" applyNumberFormat="1" applyFont="1" applyFill="1" applyBorder="1" applyAlignment="1">
      <alignment horizontal="center" vertical="center" wrapText="1"/>
    </xf>
    <xf numFmtId="0" fontId="4" fillId="2" borderId="38" xfId="36" applyFont="1" applyFill="1" applyBorder="1" applyAlignment="1">
      <alignment horizontal="center" vertical="center"/>
    </xf>
    <xf numFmtId="0" fontId="4" fillId="2" borderId="15" xfId="36" applyFont="1" applyFill="1" applyBorder="1" applyAlignment="1">
      <alignment horizontal="center" vertical="center"/>
    </xf>
    <xf numFmtId="0" fontId="4" fillId="17" borderId="36" xfId="44" applyFont="1" applyFill="1" applyBorder="1" applyAlignment="1">
      <alignment horizontal="center" vertical="center" wrapText="1"/>
    </xf>
    <xf numFmtId="0" fontId="4" fillId="17" borderId="16" xfId="44" applyFont="1" applyFill="1" applyBorder="1" applyAlignment="1">
      <alignment horizontal="center" vertical="center" wrapText="1"/>
    </xf>
    <xf numFmtId="1" fontId="4" fillId="2" borderId="36" xfId="44" applyNumberFormat="1" applyFont="1" applyFill="1" applyBorder="1" applyAlignment="1">
      <alignment horizontal="center" vertical="center" wrapText="1"/>
    </xf>
    <xf numFmtId="1" fontId="4" fillId="2" borderId="16" xfId="44" applyNumberFormat="1" applyFont="1" applyFill="1" applyBorder="1" applyAlignment="1">
      <alignment horizontal="center" vertical="center" wrapText="1"/>
    </xf>
    <xf numFmtId="0" fontId="3" fillId="0" borderId="0" xfId="36" applyFont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8" fillId="3" borderId="0" xfId="36" applyFont="1" applyFill="1" applyAlignment="1">
      <alignment horizontal="center" vertical="center" wrapText="1"/>
    </xf>
    <xf numFmtId="0" fontId="22" fillId="3" borderId="0" xfId="36" applyFont="1" applyFill="1" applyAlignment="1">
      <alignment horizontal="center" vertical="center" wrapText="1"/>
    </xf>
    <xf numFmtId="0" fontId="8" fillId="0" borderId="5" xfId="36" applyFont="1" applyBorder="1" applyAlignment="1">
      <alignment horizontal="center" vertical="center"/>
    </xf>
    <xf numFmtId="0" fontId="8" fillId="0" borderId="6" xfId="36" applyFont="1" applyBorder="1" applyAlignment="1">
      <alignment horizontal="center" vertical="center"/>
    </xf>
    <xf numFmtId="0" fontId="8" fillId="0" borderId="20" xfId="36" applyFont="1" applyBorder="1" applyAlignment="1">
      <alignment horizontal="center" vertical="center"/>
    </xf>
    <xf numFmtId="0" fontId="8" fillId="0" borderId="7" xfId="36" applyFont="1" applyBorder="1" applyAlignment="1">
      <alignment horizontal="center" vertical="center"/>
    </xf>
    <xf numFmtId="0" fontId="8" fillId="0" borderId="0" xfId="36" applyFont="1" applyBorder="1" applyAlignment="1">
      <alignment horizontal="center" vertical="center"/>
    </xf>
    <xf numFmtId="0" fontId="8" fillId="0" borderId="21" xfId="36" applyFont="1" applyBorder="1" applyAlignment="1">
      <alignment horizontal="center" vertical="center"/>
    </xf>
    <xf numFmtId="0" fontId="9" fillId="0" borderId="7" xfId="36" applyFont="1" applyBorder="1" applyAlignment="1">
      <alignment horizontal="center" vertical="center"/>
    </xf>
    <xf numFmtId="0" fontId="9" fillId="0" borderId="0" xfId="36" applyFont="1" applyAlignment="1">
      <alignment horizontal="center" vertical="center"/>
    </xf>
    <xf numFmtId="0" fontId="9" fillId="0" borderId="21" xfId="36" applyFont="1" applyBorder="1" applyAlignment="1">
      <alignment horizontal="center" vertical="center"/>
    </xf>
    <xf numFmtId="0" fontId="13" fillId="2" borderId="17" xfId="36" applyFont="1" applyFill="1" applyBorder="1" applyAlignment="1">
      <alignment horizontal="left" vertical="center"/>
    </xf>
    <xf numFmtId="0" fontId="13" fillId="2" borderId="3" xfId="36" applyFont="1" applyFill="1" applyBorder="1" applyAlignment="1">
      <alignment horizontal="left" vertical="center"/>
    </xf>
    <xf numFmtId="0" fontId="13" fillId="17" borderId="2" xfId="34" applyFont="1" applyFill="1" applyBorder="1" applyAlignment="1">
      <alignment horizontal="center" vertical="center"/>
    </xf>
    <xf numFmtId="0" fontId="13" fillId="17" borderId="3" xfId="34" applyFont="1" applyFill="1" applyBorder="1" applyAlignment="1">
      <alignment horizontal="center" vertical="center"/>
    </xf>
    <xf numFmtId="0" fontId="13" fillId="17" borderId="26" xfId="34" applyFont="1" applyFill="1" applyBorder="1" applyAlignment="1">
      <alignment horizontal="center" vertical="center"/>
    </xf>
    <xf numFmtId="0" fontId="4" fillId="2" borderId="36" xfId="44" applyFont="1" applyFill="1" applyBorder="1" applyAlignment="1">
      <alignment horizontal="center" vertical="center" wrapText="1"/>
    </xf>
    <xf numFmtId="0" fontId="4" fillId="2" borderId="16" xfId="44" applyFont="1" applyFill="1" applyBorder="1" applyAlignment="1">
      <alignment horizontal="center" vertical="center" wrapText="1"/>
    </xf>
    <xf numFmtId="0" fontId="4" fillId="17" borderId="36" xfId="34" applyFont="1" applyFill="1" applyBorder="1" applyAlignment="1">
      <alignment horizontal="center" vertical="center" wrapText="1"/>
    </xf>
    <xf numFmtId="0" fontId="4" fillId="17" borderId="16" xfId="34" applyFont="1" applyFill="1" applyBorder="1" applyAlignment="1">
      <alignment horizontal="center" vertical="center" wrapText="1"/>
    </xf>
    <xf numFmtId="0" fontId="4" fillId="17" borderId="37" xfId="34" applyFont="1" applyFill="1" applyBorder="1" applyAlignment="1">
      <alignment horizontal="center" vertical="center" wrapText="1"/>
    </xf>
    <xf numFmtId="0" fontId="4" fillId="17" borderId="24" xfId="34" applyFont="1" applyFill="1" applyBorder="1" applyAlignment="1">
      <alignment horizontal="center" vertical="center" wrapText="1"/>
    </xf>
    <xf numFmtId="0" fontId="13" fillId="17" borderId="29" xfId="34" applyFont="1" applyFill="1" applyBorder="1" applyAlignment="1">
      <alignment horizontal="center" vertical="center"/>
    </xf>
    <xf numFmtId="0" fontId="13" fillId="17" borderId="13" xfId="34" applyFont="1" applyFill="1" applyBorder="1" applyAlignment="1">
      <alignment horizontal="center" vertical="center"/>
    </xf>
    <xf numFmtId="0" fontId="13" fillId="17" borderId="30" xfId="34" applyFont="1" applyFill="1" applyBorder="1" applyAlignment="1">
      <alignment horizontal="center" vertical="center"/>
    </xf>
    <xf numFmtId="0" fontId="15" fillId="2" borderId="17" xfId="36" applyFont="1" applyFill="1" applyBorder="1" applyAlignment="1">
      <alignment horizontal="center" vertical="center"/>
    </xf>
    <xf numFmtId="0" fontId="15" fillId="2" borderId="3" xfId="36" applyFont="1" applyFill="1" applyBorder="1" applyAlignment="1">
      <alignment horizontal="center" vertical="center"/>
    </xf>
    <xf numFmtId="0" fontId="15" fillId="2" borderId="26" xfId="36" applyFont="1" applyFill="1" applyBorder="1" applyAlignment="1">
      <alignment horizontal="center" vertical="center"/>
    </xf>
    <xf numFmtId="0" fontId="4" fillId="2" borderId="34" xfId="44" applyFont="1" applyFill="1" applyBorder="1" applyAlignment="1">
      <alignment horizontal="center" vertical="center" wrapText="1"/>
    </xf>
    <xf numFmtId="0" fontId="4" fillId="2" borderId="35" xfId="44" applyFont="1" applyFill="1" applyBorder="1" applyAlignment="1">
      <alignment horizontal="center" vertical="center" wrapText="1"/>
    </xf>
    <xf numFmtId="0" fontId="4" fillId="2" borderId="33" xfId="44" applyFont="1" applyFill="1" applyBorder="1" applyAlignment="1">
      <alignment horizontal="center" vertical="center" wrapText="1"/>
    </xf>
    <xf numFmtId="0" fontId="4" fillId="2" borderId="32" xfId="44" applyFont="1" applyFill="1" applyBorder="1" applyAlignment="1">
      <alignment horizontal="center" vertical="center" wrapText="1"/>
    </xf>
    <xf numFmtId="0" fontId="4" fillId="2" borderId="12" xfId="34" applyFont="1" applyFill="1" applyBorder="1" applyAlignment="1">
      <alignment horizontal="center" vertical="center"/>
    </xf>
    <xf numFmtId="0" fontId="4" fillId="2" borderId="14" xfId="34" applyFont="1" applyFill="1" applyBorder="1" applyAlignment="1">
      <alignment horizontal="center" vertical="center"/>
    </xf>
    <xf numFmtId="46" fontId="4" fillId="17" borderId="36" xfId="44" applyNumberFormat="1" applyFont="1" applyFill="1" applyBorder="1" applyAlignment="1">
      <alignment horizontal="center" vertical="center" wrapText="1"/>
    </xf>
    <xf numFmtId="46" fontId="4" fillId="17" borderId="16" xfId="44" applyNumberFormat="1" applyFont="1" applyFill="1" applyBorder="1" applyAlignment="1">
      <alignment horizontal="center" vertical="center" wrapText="1"/>
    </xf>
    <xf numFmtId="0" fontId="7" fillId="0" borderId="18" xfId="36" applyFont="1" applyBorder="1" applyAlignment="1">
      <alignment horizontal="center" vertical="center"/>
    </xf>
    <xf numFmtId="0" fontId="7" fillId="0" borderId="19" xfId="36" applyFont="1" applyBorder="1" applyAlignment="1">
      <alignment horizontal="center" vertical="center"/>
    </xf>
    <xf numFmtId="0" fontId="7" fillId="0" borderId="27" xfId="36" applyFont="1" applyBorder="1" applyAlignment="1">
      <alignment horizontal="center" vertical="center"/>
    </xf>
    <xf numFmtId="0" fontId="6" fillId="0" borderId="9" xfId="36" applyFont="1" applyBorder="1" applyAlignment="1">
      <alignment horizontal="center" vertical="center"/>
    </xf>
    <xf numFmtId="0" fontId="6" fillId="0" borderId="22" xfId="36" applyFont="1" applyBorder="1" applyAlignment="1">
      <alignment horizontal="center" vertical="center"/>
    </xf>
    <xf numFmtId="0" fontId="6" fillId="0" borderId="7" xfId="36" applyFont="1" applyBorder="1" applyAlignment="1">
      <alignment horizontal="center" vertical="center"/>
    </xf>
    <xf numFmtId="0" fontId="6" fillId="0" borderId="0" xfId="36" applyFont="1" applyAlignment="1">
      <alignment horizontal="center" vertical="center"/>
    </xf>
    <xf numFmtId="0" fontId="6" fillId="0" borderId="0" xfId="36" applyFont="1" applyAlignment="1">
      <alignment vertical="center"/>
    </xf>
    <xf numFmtId="0" fontId="6" fillId="0" borderId="21" xfId="36" applyFont="1" applyBorder="1" applyAlignment="1">
      <alignment horizontal="center" vertical="center"/>
    </xf>
    <xf numFmtId="0" fontId="6" fillId="0" borderId="10" xfId="36" applyFont="1" applyBorder="1" applyAlignment="1">
      <alignment horizontal="center" vertical="center"/>
    </xf>
    <xf numFmtId="0" fontId="6" fillId="0" borderId="11" xfId="36" applyFont="1" applyBorder="1" applyAlignment="1">
      <alignment horizontal="center" vertical="center"/>
    </xf>
    <xf numFmtId="0" fontId="6" fillId="0" borderId="11" xfId="36" applyFont="1" applyBorder="1" applyAlignment="1">
      <alignment vertical="center"/>
    </xf>
    <xf numFmtId="0" fontId="6" fillId="0" borderId="23" xfId="36" applyFont="1" applyBorder="1" applyAlignment="1">
      <alignment horizontal="center" vertical="center"/>
    </xf>
    <xf numFmtId="0" fontId="6" fillId="0" borderId="8" xfId="36" applyFont="1" applyBorder="1" applyAlignment="1">
      <alignment horizontal="center" vertical="center"/>
    </xf>
    <xf numFmtId="0" fontId="6" fillId="0" borderId="9" xfId="36" applyFont="1" applyBorder="1" applyAlignment="1">
      <alignment vertical="center"/>
    </xf>
  </cellXfs>
  <cellStyles count="48">
    <cellStyle name="20% - Акцент1 2" xfId="15" xr:uid="{00000000-0005-0000-0000-000000000000}"/>
    <cellStyle name="20% - Акцент1 3" xfId="13" xr:uid="{00000000-0005-0000-0000-000001000000}"/>
    <cellStyle name="20% - Акцент2 2" xfId="17" xr:uid="{00000000-0005-0000-0000-000002000000}"/>
    <cellStyle name="20% - Акцент2 3" xfId="18" xr:uid="{00000000-0005-0000-0000-000003000000}"/>
    <cellStyle name="20% - Акцент3 2" xfId="19" xr:uid="{00000000-0005-0000-0000-000004000000}"/>
    <cellStyle name="20% - Акцент3 3" xfId="3" xr:uid="{00000000-0005-0000-0000-000005000000}"/>
    <cellStyle name="20% - Акцент4 2" xfId="2" xr:uid="{00000000-0005-0000-0000-000006000000}"/>
    <cellStyle name="20% - Акцент4 3" xfId="8" xr:uid="{00000000-0005-0000-0000-000007000000}"/>
    <cellStyle name="20% - Акцент5 2" xfId="4" xr:uid="{00000000-0005-0000-0000-000008000000}"/>
    <cellStyle name="20% - Акцент5 3" xfId="9" xr:uid="{00000000-0005-0000-0000-000009000000}"/>
    <cellStyle name="20% - Акцент6 2" xfId="11" xr:uid="{00000000-0005-0000-0000-00000A000000}"/>
    <cellStyle name="20% - Акцент6 3" xfId="5" xr:uid="{00000000-0005-0000-0000-00000B000000}"/>
    <cellStyle name="40% - Акцент1 2" xfId="7" xr:uid="{00000000-0005-0000-0000-00000C000000}"/>
    <cellStyle name="40% - Акцент1 3" xfId="20" xr:uid="{00000000-0005-0000-0000-00000D000000}"/>
    <cellStyle name="40% - Акцент2 2" xfId="14" xr:uid="{00000000-0005-0000-0000-00000E000000}"/>
    <cellStyle name="40% - Акцент2 3" xfId="21" xr:uid="{00000000-0005-0000-0000-00000F000000}"/>
    <cellStyle name="40% - Акцент3 2" xfId="22" xr:uid="{00000000-0005-0000-0000-000010000000}"/>
    <cellStyle name="40% - Акцент3 3" xfId="23" xr:uid="{00000000-0005-0000-0000-000011000000}"/>
    <cellStyle name="40% - Акцент4 2" xfId="24" xr:uid="{00000000-0005-0000-0000-000012000000}"/>
    <cellStyle name="40% - Акцент4 3" xfId="25" xr:uid="{00000000-0005-0000-0000-000013000000}"/>
    <cellStyle name="40% - Акцент5 2" xfId="26" xr:uid="{00000000-0005-0000-0000-000014000000}"/>
    <cellStyle name="40% - Акцент5 3" xfId="27" xr:uid="{00000000-0005-0000-0000-000015000000}"/>
    <cellStyle name="40% - Акцент6 2" xfId="28" xr:uid="{00000000-0005-0000-0000-000016000000}"/>
    <cellStyle name="40% - Акцент6 3" xfId="29" xr:uid="{00000000-0005-0000-0000-000017000000}"/>
    <cellStyle name="Обычный" xfId="0" builtinId="0"/>
    <cellStyle name="Обычный 10" xfId="47" xr:uid="{00000000-0005-0000-0000-000019000000}"/>
    <cellStyle name="Обычный 12" xfId="30" xr:uid="{00000000-0005-0000-0000-00001A000000}"/>
    <cellStyle name="Обычный 2" xfId="31" xr:uid="{00000000-0005-0000-0000-00001B000000}"/>
    <cellStyle name="Обычный 2 2" xfId="32" xr:uid="{00000000-0005-0000-0000-00001C000000}"/>
    <cellStyle name="Обычный 2 3" xfId="33" xr:uid="{00000000-0005-0000-0000-00001D000000}"/>
    <cellStyle name="Обычный 2 4" xfId="34" xr:uid="{00000000-0005-0000-0000-00001E000000}"/>
    <cellStyle name="Обычный 2 4 2" xfId="10" xr:uid="{00000000-0005-0000-0000-00001F000000}"/>
    <cellStyle name="Обычный 3" xfId="35" xr:uid="{00000000-0005-0000-0000-000020000000}"/>
    <cellStyle name="Обычный 4" xfId="36" xr:uid="{00000000-0005-0000-0000-000021000000}"/>
    <cellStyle name="Обычный 4 2" xfId="38" xr:uid="{00000000-0005-0000-0000-000022000000}"/>
    <cellStyle name="Обычный 4 3" xfId="46" xr:uid="{00000000-0005-0000-0000-000023000000}"/>
    <cellStyle name="Обычный 5" xfId="39" xr:uid="{00000000-0005-0000-0000-000024000000}"/>
    <cellStyle name="Обычный 6" xfId="37" xr:uid="{00000000-0005-0000-0000-000025000000}"/>
    <cellStyle name="Обычный 7" xfId="40" xr:uid="{00000000-0005-0000-0000-000026000000}"/>
    <cellStyle name="Обычный 8" xfId="41" xr:uid="{00000000-0005-0000-0000-000027000000}"/>
    <cellStyle name="Обычный 9" xfId="42" xr:uid="{00000000-0005-0000-0000-000028000000}"/>
    <cellStyle name="Обычный_ID4938_RS_1" xfId="43" xr:uid="{00000000-0005-0000-0000-000029000000}"/>
    <cellStyle name="Обычный_Стартовый протокол Смирнов_20101106_Results" xfId="44" xr:uid="{00000000-0005-0000-0000-00002A000000}"/>
    <cellStyle name="Примечание 2" xfId="45" xr:uid="{00000000-0005-0000-0000-00002B000000}"/>
    <cellStyle name="Примечание 3" xfId="12" xr:uid="{00000000-0005-0000-0000-00002C000000}"/>
    <cellStyle name="Примечание 4" xfId="6" xr:uid="{00000000-0005-0000-0000-00002D000000}"/>
    <cellStyle name="Примечание 5" xfId="1" xr:uid="{00000000-0005-0000-0000-00002E000000}"/>
    <cellStyle name="Примечание 6" xfId="16" xr:uid="{00000000-0005-0000-0000-00002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61992</xdr:colOff>
      <xdr:row>0</xdr:row>
      <xdr:rowOff>123978</xdr:rowOff>
    </xdr:from>
    <xdr:to>
      <xdr:col>14</xdr:col>
      <xdr:colOff>1037168</xdr:colOff>
      <xdr:row>3</xdr:row>
      <xdr:rowOff>60243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8792" y="123978"/>
          <a:ext cx="975176" cy="7363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0</xdr:rowOff>
    </xdr:from>
    <xdr:to>
      <xdr:col>1</xdr:col>
      <xdr:colOff>449035</xdr:colOff>
      <xdr:row>3</xdr:row>
      <xdr:rowOff>79244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820511" cy="879344"/>
        </a:xfrm>
        <a:prstGeom prst="rect">
          <a:avLst/>
        </a:prstGeom>
      </xdr:spPr>
    </xdr:pic>
    <xdr:clientData/>
  </xdr:twoCellAnchor>
  <xdr:twoCellAnchor editAs="oneCell">
    <xdr:from>
      <xdr:col>1</xdr:col>
      <xdr:colOff>394606</xdr:colOff>
      <xdr:row>0</xdr:row>
      <xdr:rowOff>81642</xdr:rowOff>
    </xdr:from>
    <xdr:to>
      <xdr:col>2</xdr:col>
      <xdr:colOff>824754</xdr:colOff>
      <xdr:row>3</xdr:row>
      <xdr:rowOff>244928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331" y="81642"/>
          <a:ext cx="896873" cy="963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V78"/>
  <sheetViews>
    <sheetView tabSelected="1" view="pageBreakPreview" zoomScale="70" zoomScaleNormal="70" zoomScaleSheetLayoutView="70" workbookViewId="0">
      <selection activeCell="A11" sqref="A11"/>
    </sheetView>
  </sheetViews>
  <sheetFormatPr defaultColWidth="9.140625" defaultRowHeight="12.75" x14ac:dyDescent="0.25"/>
  <cols>
    <col min="1" max="2" width="7" style="106" customWidth="1"/>
    <col min="3" max="3" width="17.5703125" style="101" customWidth="1"/>
    <col min="4" max="4" width="26.7109375" style="106" customWidth="1"/>
    <col min="5" max="5" width="12.85546875" style="106" customWidth="1"/>
    <col min="6" max="6" width="7.7109375" style="106" customWidth="1"/>
    <col min="7" max="7" width="24" style="5" customWidth="1"/>
    <col min="8" max="8" width="30" style="106" customWidth="1"/>
    <col min="9" max="12" width="9.140625" style="106" customWidth="1"/>
    <col min="13" max="13" width="8.85546875" style="106" customWidth="1"/>
    <col min="14" max="14" width="10.5703125" style="106" customWidth="1"/>
    <col min="15" max="15" width="16.5703125" style="106" customWidth="1"/>
    <col min="16" max="16384" width="9.140625" style="106"/>
  </cols>
  <sheetData>
    <row r="1" spans="1:22" ht="21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22" ht="21" x14ac:dyDescent="0.25">
      <c r="A2" s="116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22" ht="21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22" ht="21" x14ac:dyDescent="0.25">
      <c r="A4" s="115" t="s">
        <v>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22" s="47" customFormat="1" ht="23.25" x14ac:dyDescent="0.35">
      <c r="A5" s="117" t="s">
        <v>27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43"/>
      <c r="Q5" s="44"/>
      <c r="R5" s="43"/>
      <c r="S5" s="45"/>
      <c r="T5" s="46"/>
      <c r="U5" s="46"/>
      <c r="V5" s="46"/>
    </row>
    <row r="6" spans="1:22" s="47" customFormat="1" ht="21" x14ac:dyDescent="0.35">
      <c r="A6" s="118" t="s">
        <v>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43"/>
      <c r="Q6" s="44"/>
      <c r="R6" s="43"/>
      <c r="S6" s="45"/>
      <c r="T6" s="46"/>
      <c r="U6" s="46"/>
      <c r="V6" s="46"/>
    </row>
    <row r="7" spans="1:22" s="47" customFormat="1" ht="6.75" customHeight="1" thickBot="1" x14ac:dyDescent="0.4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43"/>
      <c r="Q7" s="44"/>
      <c r="R7" s="43"/>
      <c r="S7" s="45"/>
      <c r="T7" s="46"/>
      <c r="U7" s="46"/>
      <c r="V7" s="46"/>
    </row>
    <row r="8" spans="1:22" s="2" customFormat="1" ht="18.75" customHeight="1" thickTop="1" x14ac:dyDescent="0.25">
      <c r="A8" s="119" t="s">
        <v>24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1"/>
    </row>
    <row r="9" spans="1:22" s="2" customFormat="1" ht="18.75" customHeight="1" x14ac:dyDescent="0.25">
      <c r="A9" s="122" t="s">
        <v>43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</row>
    <row r="10" spans="1:22" s="2" customFormat="1" ht="18.75" customHeight="1" x14ac:dyDescent="0.25">
      <c r="A10" s="125" t="s">
        <v>69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/>
    </row>
    <row r="11" spans="1:22" s="2" customFormat="1" ht="7.5" customHeight="1" x14ac:dyDescent="0.25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22" ht="20.25" customHeight="1" x14ac:dyDescent="0.2">
      <c r="A12" s="6" t="s">
        <v>60</v>
      </c>
      <c r="B12" s="23"/>
      <c r="C12" s="7"/>
      <c r="D12" s="8"/>
      <c r="E12" s="9"/>
      <c r="F12" s="9"/>
      <c r="G12" s="16" t="s">
        <v>68</v>
      </c>
      <c r="H12" s="16"/>
      <c r="I12" s="16"/>
      <c r="J12" s="16"/>
      <c r="K12" s="16"/>
      <c r="L12" s="16"/>
      <c r="M12" s="16"/>
      <c r="N12" s="40"/>
      <c r="O12" s="66" t="s">
        <v>40</v>
      </c>
    </row>
    <row r="13" spans="1:22" ht="15.75" x14ac:dyDescent="0.25">
      <c r="A13" s="64" t="s">
        <v>67</v>
      </c>
      <c r="B13" s="24"/>
      <c r="C13" s="10"/>
      <c r="D13" s="11"/>
      <c r="E13" s="11"/>
      <c r="F13" s="11"/>
      <c r="G13" s="25" t="s">
        <v>63</v>
      </c>
      <c r="H13" s="25"/>
      <c r="I13" s="25"/>
      <c r="J13" s="25"/>
      <c r="K13" s="25"/>
      <c r="L13" s="25"/>
      <c r="M13" s="25"/>
      <c r="N13" s="65"/>
      <c r="O13" s="17" t="s">
        <v>39</v>
      </c>
    </row>
    <row r="14" spans="1:22" ht="15" x14ac:dyDescent="0.25">
      <c r="A14" s="128" t="s">
        <v>9</v>
      </c>
      <c r="B14" s="129"/>
      <c r="C14" s="129"/>
      <c r="D14" s="129"/>
      <c r="E14" s="129"/>
      <c r="F14" s="129"/>
      <c r="G14" s="129"/>
      <c r="H14" s="68"/>
      <c r="I14" s="130" t="s">
        <v>10</v>
      </c>
      <c r="J14" s="131"/>
      <c r="K14" s="131"/>
      <c r="L14" s="131"/>
      <c r="M14" s="131"/>
      <c r="N14" s="131"/>
      <c r="O14" s="132"/>
    </row>
    <row r="15" spans="1:22" ht="18" customHeight="1" x14ac:dyDescent="0.25">
      <c r="A15" s="26" t="s">
        <v>44</v>
      </c>
      <c r="B15" s="27"/>
      <c r="C15" s="28"/>
      <c r="D15" s="27"/>
      <c r="E15" s="29"/>
      <c r="F15" s="27"/>
      <c r="G15" s="30"/>
      <c r="H15" s="69"/>
      <c r="I15" s="73" t="s">
        <v>56</v>
      </c>
      <c r="J15" s="74"/>
      <c r="K15" s="74"/>
      <c r="L15" s="74"/>
      <c r="M15" s="74"/>
      <c r="N15" s="74"/>
      <c r="O15" s="99" t="s">
        <v>57</v>
      </c>
    </row>
    <row r="16" spans="1:22" ht="18" customHeight="1" x14ac:dyDescent="0.25">
      <c r="A16" s="26" t="s">
        <v>45</v>
      </c>
      <c r="B16" s="27"/>
      <c r="C16" s="28"/>
      <c r="D16" s="31"/>
      <c r="E16" s="29"/>
      <c r="F16" s="27"/>
      <c r="G16" s="50"/>
      <c r="H16" s="70" t="s">
        <v>47</v>
      </c>
      <c r="I16" s="73" t="s">
        <v>54</v>
      </c>
      <c r="J16" s="74"/>
      <c r="K16" s="74"/>
      <c r="L16" s="74"/>
      <c r="M16" s="74"/>
      <c r="N16" s="74"/>
      <c r="O16" s="75"/>
    </row>
    <row r="17" spans="1:15" ht="18" customHeight="1" x14ac:dyDescent="0.25">
      <c r="A17" s="26" t="s">
        <v>46</v>
      </c>
      <c r="B17" s="27"/>
      <c r="C17" s="28"/>
      <c r="D17" s="31"/>
      <c r="E17" s="29"/>
      <c r="F17" s="27"/>
      <c r="G17" s="71"/>
      <c r="H17" s="32" t="s">
        <v>48</v>
      </c>
      <c r="I17" s="73" t="s">
        <v>55</v>
      </c>
      <c r="J17" s="74"/>
      <c r="K17" s="74"/>
      <c r="L17" s="74"/>
      <c r="M17" s="74"/>
      <c r="N17" s="74"/>
      <c r="O17" s="75"/>
    </row>
    <row r="18" spans="1:15" ht="18" customHeight="1" thickBot="1" x14ac:dyDescent="0.3">
      <c r="A18" s="33" t="s">
        <v>11</v>
      </c>
      <c r="B18" s="34"/>
      <c r="C18" s="35"/>
      <c r="D18" s="36"/>
      <c r="E18" s="36"/>
      <c r="F18" s="37"/>
      <c r="G18" s="72"/>
      <c r="H18" s="48" t="s">
        <v>49</v>
      </c>
      <c r="I18" s="34" t="s">
        <v>12</v>
      </c>
      <c r="J18" s="34"/>
      <c r="K18" s="34"/>
      <c r="L18" s="34"/>
      <c r="M18" s="34"/>
      <c r="N18" s="35"/>
      <c r="O18" s="41"/>
    </row>
    <row r="19" spans="1:15" ht="6" customHeight="1" thickTop="1" thickBot="1" x14ac:dyDescent="0.3">
      <c r="A19" s="12"/>
      <c r="B19" s="12"/>
      <c r="C19" s="13"/>
      <c r="D19" s="14"/>
      <c r="E19" s="14"/>
      <c r="G19" s="18"/>
      <c r="H19" s="12"/>
      <c r="I19" s="12"/>
      <c r="J19" s="12"/>
      <c r="K19" s="12"/>
      <c r="L19" s="12"/>
      <c r="M19" s="12"/>
      <c r="N19" s="13"/>
      <c r="O19" s="14"/>
    </row>
    <row r="20" spans="1:15" s="3" customFormat="1" ht="20.25" customHeight="1" thickTop="1" x14ac:dyDescent="0.25">
      <c r="A20" s="109" t="s">
        <v>13</v>
      </c>
      <c r="B20" s="111" t="s">
        <v>53</v>
      </c>
      <c r="C20" s="113" t="s">
        <v>14</v>
      </c>
      <c r="D20" s="133" t="s">
        <v>15</v>
      </c>
      <c r="E20" s="111" t="s">
        <v>61</v>
      </c>
      <c r="F20" s="133" t="s">
        <v>16</v>
      </c>
      <c r="G20" s="133" t="s">
        <v>17</v>
      </c>
      <c r="H20" s="133" t="s">
        <v>18</v>
      </c>
      <c r="I20" s="145" t="s">
        <v>50</v>
      </c>
      <c r="J20" s="146"/>
      <c r="K20" s="149" t="s">
        <v>51</v>
      </c>
      <c r="L20" s="150"/>
      <c r="M20" s="151" t="s">
        <v>52</v>
      </c>
      <c r="N20" s="135" t="s">
        <v>25</v>
      </c>
      <c r="O20" s="137" t="s">
        <v>19</v>
      </c>
    </row>
    <row r="21" spans="1:15" s="3" customFormat="1" ht="20.25" customHeight="1" x14ac:dyDescent="0.25">
      <c r="A21" s="110"/>
      <c r="B21" s="112"/>
      <c r="C21" s="114"/>
      <c r="D21" s="134"/>
      <c r="E21" s="112"/>
      <c r="F21" s="134"/>
      <c r="G21" s="134"/>
      <c r="H21" s="134"/>
      <c r="I21" s="147"/>
      <c r="J21" s="148"/>
      <c r="K21" s="67" t="s">
        <v>7</v>
      </c>
      <c r="L21" s="67" t="s">
        <v>8</v>
      </c>
      <c r="M21" s="152"/>
      <c r="N21" s="136"/>
      <c r="O21" s="138"/>
    </row>
    <row r="22" spans="1:15" s="4" customFormat="1" ht="30" customHeight="1" x14ac:dyDescent="0.25">
      <c r="A22" s="49">
        <v>1</v>
      </c>
      <c r="B22" s="42"/>
      <c r="C22" s="38">
        <v>10117508410</v>
      </c>
      <c r="D22" s="51" t="s">
        <v>42</v>
      </c>
      <c r="E22" s="100">
        <v>39622</v>
      </c>
      <c r="F22" s="39" t="s">
        <v>36</v>
      </c>
      <c r="G22" s="21" t="s">
        <v>4</v>
      </c>
      <c r="H22" s="22" t="s">
        <v>41</v>
      </c>
      <c r="I22" s="107">
        <v>12</v>
      </c>
      <c r="J22" s="108">
        <v>1</v>
      </c>
      <c r="K22" s="107">
        <v>15</v>
      </c>
      <c r="L22" s="107">
        <v>15</v>
      </c>
      <c r="M22" s="107">
        <v>15</v>
      </c>
      <c r="N22" s="42"/>
      <c r="O22" s="19"/>
    </row>
    <row r="23" spans="1:15" ht="6.75" customHeight="1" thickBot="1" x14ac:dyDescent="0.3"/>
    <row r="24" spans="1:15" ht="15.75" thickTop="1" x14ac:dyDescent="0.25">
      <c r="A24" s="139" t="s">
        <v>58</v>
      </c>
      <c r="B24" s="140"/>
      <c r="C24" s="140"/>
      <c r="D24" s="140"/>
      <c r="E24" s="52"/>
      <c r="F24" s="52"/>
      <c r="G24" s="52"/>
      <c r="H24" s="140" t="s">
        <v>20</v>
      </c>
      <c r="I24" s="140"/>
      <c r="J24" s="140"/>
      <c r="K24" s="140"/>
      <c r="L24" s="140"/>
      <c r="M24" s="140"/>
      <c r="N24" s="140"/>
      <c r="O24" s="141"/>
    </row>
    <row r="25" spans="1:15" ht="15" x14ac:dyDescent="0.25">
      <c r="A25" s="76" t="s">
        <v>64</v>
      </c>
      <c r="B25" s="77"/>
      <c r="C25" s="78"/>
      <c r="D25" s="79"/>
      <c r="E25" s="53"/>
      <c r="F25" s="53"/>
      <c r="G25" s="54"/>
      <c r="H25" s="86" t="s">
        <v>28</v>
      </c>
      <c r="I25" s="87">
        <v>1</v>
      </c>
      <c r="J25" s="88"/>
      <c r="K25" s="89"/>
      <c r="L25" s="89"/>
      <c r="M25" s="90"/>
      <c r="N25" s="86" t="s">
        <v>29</v>
      </c>
      <c r="O25" s="91">
        <f>COUNTIF(F$21:F132,"ЗМС")</f>
        <v>0</v>
      </c>
    </row>
    <row r="26" spans="1:15" ht="15" x14ac:dyDescent="0.25">
      <c r="A26" s="76" t="s">
        <v>65</v>
      </c>
      <c r="B26" s="77"/>
      <c r="C26" s="80"/>
      <c r="D26" s="79"/>
      <c r="E26" s="55"/>
      <c r="F26" s="55"/>
      <c r="G26" s="56"/>
      <c r="H26" s="86" t="s">
        <v>30</v>
      </c>
      <c r="I26" s="92">
        <f>I27+I31</f>
        <v>1</v>
      </c>
      <c r="J26" s="93"/>
      <c r="K26" s="94"/>
      <c r="L26" s="94"/>
      <c r="M26" s="95"/>
      <c r="N26" s="86" t="s">
        <v>31</v>
      </c>
      <c r="O26" s="91">
        <f>COUNTIF(F$21:F132,"МСМК")</f>
        <v>0</v>
      </c>
    </row>
    <row r="27" spans="1:15" ht="15" x14ac:dyDescent="0.25">
      <c r="A27" s="76" t="s">
        <v>62</v>
      </c>
      <c r="B27" s="77"/>
      <c r="C27" s="77"/>
      <c r="D27" s="79"/>
      <c r="E27" s="55"/>
      <c r="F27" s="55"/>
      <c r="G27" s="56"/>
      <c r="H27" s="86" t="s">
        <v>32</v>
      </c>
      <c r="I27" s="92">
        <f>I28+I29+I30</f>
        <v>1</v>
      </c>
      <c r="J27" s="93"/>
      <c r="K27" s="94"/>
      <c r="L27" s="94"/>
      <c r="M27" s="95"/>
      <c r="N27" s="86" t="s">
        <v>5</v>
      </c>
      <c r="O27" s="91">
        <f>COUNTIF(F$21:F22,"МС")</f>
        <v>0</v>
      </c>
    </row>
    <row r="28" spans="1:15" ht="15" x14ac:dyDescent="0.25">
      <c r="A28" s="76" t="s">
        <v>66</v>
      </c>
      <c r="B28" s="77"/>
      <c r="C28" s="77"/>
      <c r="D28" s="79"/>
      <c r="E28" s="55"/>
      <c r="F28" s="55"/>
      <c r="G28" s="56"/>
      <c r="H28" s="86" t="s">
        <v>33</v>
      </c>
      <c r="I28" s="92">
        <f>COUNT(A10:A100)</f>
        <v>1</v>
      </c>
      <c r="J28" s="93"/>
      <c r="K28" s="94"/>
      <c r="L28" s="94"/>
      <c r="M28" s="95"/>
      <c r="N28" s="86" t="s">
        <v>3</v>
      </c>
      <c r="O28" s="91">
        <f>COUNTIF(F$20:F22,"КМС")</f>
        <v>0</v>
      </c>
    </row>
    <row r="29" spans="1:15" ht="15" x14ac:dyDescent="0.25">
      <c r="A29" s="81"/>
      <c r="B29" s="77"/>
      <c r="C29" s="77"/>
      <c r="D29" s="79"/>
      <c r="E29" s="55"/>
      <c r="F29" s="55"/>
      <c r="G29" s="56"/>
      <c r="H29" s="86" t="s">
        <v>35</v>
      </c>
      <c r="I29" s="92">
        <f>COUNTIF(A10:A100,"НФ")</f>
        <v>0</v>
      </c>
      <c r="J29" s="93"/>
      <c r="K29" s="94"/>
      <c r="L29" s="94"/>
      <c r="M29" s="95"/>
      <c r="N29" s="86" t="s">
        <v>34</v>
      </c>
      <c r="O29" s="91">
        <f>COUNTIF(F$22:F132,"1 СР")</f>
        <v>0</v>
      </c>
    </row>
    <row r="30" spans="1:15" ht="15" x14ac:dyDescent="0.25">
      <c r="A30" s="82"/>
      <c r="B30" s="83"/>
      <c r="C30" s="84"/>
      <c r="D30" s="79"/>
      <c r="E30" s="55"/>
      <c r="F30" s="55"/>
      <c r="G30" s="56"/>
      <c r="H30" s="86" t="s">
        <v>37</v>
      </c>
      <c r="I30" s="92">
        <f>COUNTIF(A10:A100,"ДСКВ")</f>
        <v>0</v>
      </c>
      <c r="J30" s="93"/>
      <c r="K30" s="94"/>
      <c r="L30" s="94"/>
      <c r="M30" s="95"/>
      <c r="N30" s="86" t="s">
        <v>36</v>
      </c>
      <c r="O30" s="91">
        <f>COUNTIF(F$22:F133,"2 СР")</f>
        <v>1</v>
      </c>
    </row>
    <row r="31" spans="1:15" ht="15" x14ac:dyDescent="0.25">
      <c r="A31" s="85"/>
      <c r="B31" s="77"/>
      <c r="C31" s="77"/>
      <c r="D31" s="79"/>
      <c r="E31" s="55"/>
      <c r="F31" s="55"/>
      <c r="G31" s="56"/>
      <c r="H31" s="86" t="s">
        <v>38</v>
      </c>
      <c r="I31" s="92">
        <f>COUNTIF(A10:A100,"НС")</f>
        <v>0</v>
      </c>
      <c r="J31" s="96"/>
      <c r="K31" s="97"/>
      <c r="L31" s="97"/>
      <c r="M31" s="98"/>
      <c r="N31" s="86" t="s">
        <v>59</v>
      </c>
      <c r="O31" s="91">
        <f>COUNTIF(F$22:F134,"3 СР")</f>
        <v>0</v>
      </c>
    </row>
    <row r="32" spans="1:15" x14ac:dyDescent="0.25">
      <c r="A32" s="57"/>
      <c r="B32" s="58"/>
      <c r="C32" s="58"/>
      <c r="D32" s="58"/>
      <c r="E32" s="58"/>
      <c r="F32" s="58"/>
      <c r="G32" s="59"/>
      <c r="H32" s="60"/>
      <c r="I32" s="60"/>
      <c r="J32" s="60"/>
      <c r="K32" s="60"/>
      <c r="L32" s="60"/>
      <c r="M32" s="61"/>
      <c r="N32" s="62"/>
      <c r="O32" s="63"/>
    </row>
    <row r="33" spans="1:15" x14ac:dyDescent="0.25">
      <c r="A33" s="15"/>
      <c r="O33" s="20"/>
    </row>
    <row r="34" spans="1:15" ht="15.75" x14ac:dyDescent="0.25">
      <c r="A34" s="142" t="s">
        <v>21</v>
      </c>
      <c r="B34" s="143"/>
      <c r="C34" s="143"/>
      <c r="D34" s="143"/>
      <c r="E34" s="143"/>
      <c r="F34" s="143" t="s">
        <v>22</v>
      </c>
      <c r="G34" s="143"/>
      <c r="H34" s="143"/>
      <c r="I34" s="143"/>
      <c r="J34" s="143" t="s">
        <v>23</v>
      </c>
      <c r="K34" s="143"/>
      <c r="L34" s="143"/>
      <c r="M34" s="143"/>
      <c r="N34" s="143"/>
      <c r="O34" s="144"/>
    </row>
    <row r="35" spans="1:15" x14ac:dyDescent="0.25">
      <c r="A35" s="166"/>
      <c r="B35" s="156"/>
      <c r="C35" s="156"/>
      <c r="D35" s="156"/>
      <c r="E35" s="156"/>
      <c r="F35" s="167"/>
      <c r="G35" s="167"/>
      <c r="H35" s="167"/>
      <c r="I35" s="167"/>
      <c r="J35" s="156"/>
      <c r="K35" s="156"/>
      <c r="L35" s="156"/>
      <c r="M35" s="156"/>
      <c r="N35" s="156"/>
      <c r="O35" s="157"/>
    </row>
    <row r="36" spans="1:15" x14ac:dyDescent="0.25">
      <c r="A36" s="158"/>
      <c r="B36" s="159"/>
      <c r="C36" s="159"/>
      <c r="D36" s="159"/>
      <c r="E36" s="159"/>
      <c r="F36" s="160"/>
      <c r="G36" s="160"/>
      <c r="H36" s="160"/>
      <c r="I36" s="160"/>
      <c r="J36" s="159"/>
      <c r="K36" s="159"/>
      <c r="L36" s="159"/>
      <c r="M36" s="159"/>
      <c r="N36" s="159"/>
      <c r="O36" s="161"/>
    </row>
    <row r="37" spans="1:15" x14ac:dyDescent="0.25">
      <c r="A37" s="162"/>
      <c r="B37" s="163"/>
      <c r="C37" s="163"/>
      <c r="D37" s="163"/>
      <c r="E37" s="163"/>
      <c r="F37" s="164"/>
      <c r="G37" s="164"/>
      <c r="H37" s="164"/>
      <c r="I37" s="164"/>
      <c r="J37" s="163"/>
      <c r="K37" s="163"/>
      <c r="L37" s="163"/>
      <c r="M37" s="163"/>
      <c r="N37" s="163"/>
      <c r="O37" s="165"/>
    </row>
    <row r="38" spans="1:15" ht="16.5" thickBot="1" x14ac:dyDescent="0.3">
      <c r="A38" s="153" t="str">
        <f>H18</f>
        <v xml:space="preserve">МАЛАХОВ Р.А. (1К, Удмуртская Республика) </v>
      </c>
      <c r="B38" s="154"/>
      <c r="C38" s="154"/>
      <c r="D38" s="154"/>
      <c r="E38" s="154"/>
      <c r="F38" s="154" t="str">
        <f>H16</f>
        <v xml:space="preserve">ХАРИН В.В. (ВК, Удмуртская Республика) </v>
      </c>
      <c r="G38" s="154"/>
      <c r="H38" s="154"/>
      <c r="I38" s="154"/>
      <c r="J38" s="154" t="str">
        <f>H17</f>
        <v xml:space="preserve">САДРОВ Е.В. (1К, Удмуртская Республика) </v>
      </c>
      <c r="K38" s="154"/>
      <c r="L38" s="154"/>
      <c r="M38" s="154"/>
      <c r="N38" s="154"/>
      <c r="O38" s="155"/>
    </row>
    <row r="39" spans="1:15" ht="13.5" thickTop="1" x14ac:dyDescent="0.25"/>
    <row r="44" spans="1:15" x14ac:dyDescent="0.25"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1:15" x14ac:dyDescent="0.25"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  <row r="46" spans="1:15" x14ac:dyDescent="0.25"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</row>
    <row r="47" spans="1:15" x14ac:dyDescent="0.25"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1:15" x14ac:dyDescent="0.25"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</row>
    <row r="49" spans="4:14" x14ac:dyDescent="0.25"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</row>
    <row r="50" spans="4:14" x14ac:dyDescent="0.25"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</row>
    <row r="51" spans="4:14" x14ac:dyDescent="0.25"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</row>
    <row r="52" spans="4:14" x14ac:dyDescent="0.25"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</row>
    <row r="53" spans="4:14" x14ac:dyDescent="0.25"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</row>
    <row r="54" spans="4:14" x14ac:dyDescent="0.25"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</row>
    <row r="55" spans="4:14" x14ac:dyDescent="0.25"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</row>
    <row r="56" spans="4:14" x14ac:dyDescent="0.25"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</row>
    <row r="57" spans="4:14" x14ac:dyDescent="0.25"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</row>
    <row r="58" spans="4:14" x14ac:dyDescent="0.25"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</row>
    <row r="59" spans="4:14" x14ac:dyDescent="0.25"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</row>
    <row r="60" spans="4:14" x14ac:dyDescent="0.25"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</row>
    <row r="61" spans="4:14" x14ac:dyDescent="0.25"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</row>
    <row r="62" spans="4:14" x14ac:dyDescent="0.25"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</row>
    <row r="63" spans="4:14" x14ac:dyDescent="0.25"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</row>
    <row r="64" spans="4:14" x14ac:dyDescent="0.25"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</row>
    <row r="65" spans="4:16" x14ac:dyDescent="0.25"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</row>
    <row r="66" spans="4:16" x14ac:dyDescent="0.25"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</row>
    <row r="67" spans="4:16" x14ac:dyDescent="0.25"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</row>
    <row r="68" spans="4:16" x14ac:dyDescent="0.25"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</row>
    <row r="69" spans="4:16" x14ac:dyDescent="0.25"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</row>
    <row r="70" spans="4:16" ht="15" x14ac:dyDescent="0.25"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"/>
      <c r="P70" s="1"/>
    </row>
    <row r="71" spans="4:16" ht="15" x14ac:dyDescent="0.25"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"/>
      <c r="P71" s="1"/>
    </row>
    <row r="72" spans="4:16" x14ac:dyDescent="0.25"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</row>
    <row r="73" spans="4:16" x14ac:dyDescent="0.25"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</row>
    <row r="74" spans="4:16" x14ac:dyDescent="0.25"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</row>
    <row r="75" spans="4:16" x14ac:dyDescent="0.25"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</row>
    <row r="76" spans="4:16" x14ac:dyDescent="0.25"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</row>
    <row r="77" spans="4:16" x14ac:dyDescent="0.25"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</row>
    <row r="78" spans="4:16" x14ac:dyDescent="0.25"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</row>
  </sheetData>
  <mergeCells count="41">
    <mergeCell ref="A38:E38"/>
    <mergeCell ref="F38:I38"/>
    <mergeCell ref="J38:O38"/>
    <mergeCell ref="J35:O35"/>
    <mergeCell ref="A36:E36"/>
    <mergeCell ref="F36:I36"/>
    <mergeCell ref="J36:O36"/>
    <mergeCell ref="A37:E37"/>
    <mergeCell ref="F37:I37"/>
    <mergeCell ref="J37:O37"/>
    <mergeCell ref="A35:E35"/>
    <mergeCell ref="F35:I35"/>
    <mergeCell ref="A34:E34"/>
    <mergeCell ref="F34:I34"/>
    <mergeCell ref="J34:O34"/>
    <mergeCell ref="G20:G21"/>
    <mergeCell ref="H20:H21"/>
    <mergeCell ref="I20:J21"/>
    <mergeCell ref="K20:L20"/>
    <mergeCell ref="M20:M21"/>
    <mergeCell ref="N20:N21"/>
    <mergeCell ref="O20:O21"/>
    <mergeCell ref="F20:F21"/>
    <mergeCell ref="A24:D24"/>
    <mergeCell ref="H24:O24"/>
    <mergeCell ref="A20:A21"/>
    <mergeCell ref="B20:B21"/>
    <mergeCell ref="C20:C21"/>
    <mergeCell ref="A1:O1"/>
    <mergeCell ref="A2:O2"/>
    <mergeCell ref="A3:O3"/>
    <mergeCell ref="A4:O4"/>
    <mergeCell ref="A5:O5"/>
    <mergeCell ref="A6:O6"/>
    <mergeCell ref="A8:O8"/>
    <mergeCell ref="A9:O9"/>
    <mergeCell ref="A10:O10"/>
    <mergeCell ref="A14:G14"/>
    <mergeCell ref="I14:O14"/>
    <mergeCell ref="D20:D21"/>
    <mergeCell ref="E20:E21"/>
  </mergeCells>
  <conditionalFormatting sqref="B24:B32">
    <cfRule type="duplicateValues" dxfId="0" priority="1"/>
  </conditionalFormatting>
  <printOptions horizontalCentered="1"/>
  <pageMargins left="0.196850393700787" right="0.196850393700787" top="0.59055118110236204" bottom="0.59055118110236204" header="0.15748031496063" footer="0.118110236220472"/>
  <pageSetup paperSize="9" scale="49" fitToHeight="0" orientation="portrait" r:id="rId1"/>
  <headerFooter alignWithMargins="0">
    <oddHeader>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 15-16 итог</vt:lpstr>
      <vt:lpstr>'Д 15-16 итог'!Заголовки_для_печати</vt:lpstr>
      <vt:lpstr>'Д 15-16 итог'!Область_печати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Велошкола</dc:creator>
  <cp:lastModifiedBy>user</cp:lastModifiedBy>
  <cp:lastPrinted>2024-05-06T04:48:11Z</cp:lastPrinted>
  <dcterms:created xsi:type="dcterms:W3CDTF">2019-07-12T09:00:00Z</dcterms:created>
  <dcterms:modified xsi:type="dcterms:W3CDTF">2024-05-06T08:58:00Z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D16722C7F0DC460D8E5305CFB4BBBE2F</vt:lpwstr>
  </property>
  <property fmtid="{D5CDD505-2E9C-101B-9397-08002B2CF9AE}" pid="3" name="KSOProductBuildVer">
    <vt:lpwstr>1049-11.2.0.11191</vt:lpwstr>
  </property>
</Properties>
</file>