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E:\ЧР_дерт_04-07_04_225\"/>
    </mc:Choice>
  </mc:AlternateContent>
  <bookViews>
    <workbookView xWindow="0" yWindow="0" windowWidth="23040" windowHeight="9708" tabRatio="787" activeTab="1"/>
  </bookViews>
  <sheets>
    <sheet name="СПИСОК уч." sheetId="123" r:id="rId1"/>
    <sheet name="Итоговый протокол" sheetId="131" r:id="rId2"/>
  </sheets>
  <definedNames>
    <definedName name="_xlnm.Print_Titles" localSheetId="1">'Итоговый протокол'!$21:$21</definedName>
    <definedName name="_xlnm.Print_Titles" localSheetId="0">'СПИСОК уч.'!$19:$19</definedName>
    <definedName name="_xlnm.Print_Area" localSheetId="1">'Итоговый протокол'!$A$1:$M$57</definedName>
    <definedName name="_xlnm.Print_Area" localSheetId="0">'СПИСОК уч.'!$A$1:$O$58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7" i="131" l="1"/>
  <c r="H57" i="131"/>
  <c r="E57" i="131"/>
  <c r="A57" i="131"/>
  <c r="K51" i="131"/>
  <c r="H51" i="131"/>
  <c r="E51" i="131"/>
  <c r="A51" i="131"/>
  <c r="M49" i="131"/>
  <c r="M48" i="131"/>
  <c r="I48" i="131"/>
  <c r="I47" i="131"/>
  <c r="M44" i="131"/>
  <c r="M43" i="131"/>
</calcChain>
</file>

<file path=xl/sharedStrings.xml><?xml version="1.0" encoding="utf-8"?>
<sst xmlns="http://schemas.openxmlformats.org/spreadsheetml/2006/main" count="306" uniqueCount="133">
  <si>
    <t>Министерство спорта Российской Федерации</t>
  </si>
  <si>
    <t>Федерация велосипедного спорта России</t>
  </si>
  <si>
    <t>ЧЕМПИОНАТ РОССИИ</t>
  </si>
  <si>
    <t>по велосипедному спорту</t>
  </si>
  <si>
    <t/>
  </si>
  <si>
    <t>СПИСОК УЧАСТНИКОВ</t>
  </si>
  <si>
    <t>ВМХ - фристайл - дерт</t>
  </si>
  <si>
    <t>МЕСТО ПРОВЕДЕНИЯ: г. Кубинка, КВЦ "Патриот"</t>
  </si>
  <si>
    <t>№ ВРВС: 008006162Я</t>
  </si>
  <si>
    <t>ДАТА ПРОВЕДЕНИЯ: 04-07 апреля 2025 года</t>
  </si>
  <si>
    <t>№ ЕКП 2024: 2008160020019338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</si>
  <si>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</si>
  <si>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</si>
  <si>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</si>
  <si>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РЕГ.НОМЕР: Экстрим парк УРАМ</t>
  </si>
  <si>
    <t>ГЛАВНЫЙ СУДЬЯ:</t>
  </si>
  <si>
    <t>АНДРИЯНОВ А.С. (ВК, г. МОСКВА)</t>
  </si>
  <si>
    <t>ВЫСОТА СТАРТОВОЙ ГОРЫ (HD)(м):</t>
  </si>
  <si>
    <t>ГЛАВНЫЙ СЕКРЕТАРЬ:</t>
  </si>
  <si>
    <t>ДЫШАКОВ А.С. (ВК, г. МОСКВА)</t>
  </si>
  <si>
    <t>КОНТРОЛЬНОЕ ВРЕМЯ (МИН):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</si>
  <si>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</si>
  <si>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</si>
  <si>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</si>
  <si>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</si>
  <si>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</si>
  <si>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</si>
  <si>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</si>
  <si>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ФСО</t>
  </si>
  <si>
    <t>ПРИМЕЧАНИЕ</t>
  </si>
  <si>
    <t>Москва</t>
  </si>
  <si>
    <t>100 661 986 42</t>
  </si>
  <si>
    <t>НОВОСЕЛОВ Максим</t>
  </si>
  <si>
    <t>29.10.1989</t>
  </si>
  <si>
    <t>КМС</t>
  </si>
  <si>
    <t>ГБУ ДО "Московская академия велосипедного спорта"</t>
  </si>
  <si>
    <t>101 376 025 64</t>
  </si>
  <si>
    <t>ПАВЛЕНКО Пётр</t>
  </si>
  <si>
    <t>11.01.2006</t>
  </si>
  <si>
    <t>Калининградская область</t>
  </si>
  <si>
    <t>100 891 093 35</t>
  </si>
  <si>
    <t>АЛИЕВ Анар</t>
  </si>
  <si>
    <t>14.03.2003</t>
  </si>
  <si>
    <t>МС</t>
  </si>
  <si>
    <t>ГАУ ДО КО "КСШОР"</t>
  </si>
  <si>
    <t>100 894 544 91</t>
  </si>
  <si>
    <t>ХОЛОДНЯКОВ Артём</t>
  </si>
  <si>
    <t>06.10.2003</t>
  </si>
  <si>
    <t>Санкт-Петербург</t>
  </si>
  <si>
    <t>100 846 957 34</t>
  </si>
  <si>
    <t>ФОМИНОВ Никита</t>
  </si>
  <si>
    <t>ГБУ ДО СШОР №2 Калиниского района</t>
  </si>
  <si>
    <t>100 976 092 62</t>
  </si>
  <si>
    <t>ЛАНДИСБЕРГ Евгений</t>
  </si>
  <si>
    <t>101 397 007 94</t>
  </si>
  <si>
    <t>ЧАЩИН Никита</t>
  </si>
  <si>
    <t>ГБУ ДО СШ "Локомотив" Выборгского района</t>
  </si>
  <si>
    <t>101 299 024 81</t>
  </si>
  <si>
    <t>ЕГОРОВ Артём</t>
  </si>
  <si>
    <t>03.03.2006</t>
  </si>
  <si>
    <t>101 298 380 19</t>
  </si>
  <si>
    <t>СОРОКО Роман</t>
  </si>
  <si>
    <t>15.06.2005</t>
  </si>
  <si>
    <t>Ростовская область</t>
  </si>
  <si>
    <t>101 200 396 05</t>
  </si>
  <si>
    <t>СЛЫШКИН Арсений</t>
  </si>
  <si>
    <t>МБУ "Гребной канал "Дон"</t>
  </si>
  <si>
    <t>Краснодарский край</t>
  </si>
  <si>
    <t>100 663 019 08</t>
  </si>
  <si>
    <t>МОЛЛАЕВ Александр</t>
  </si>
  <si>
    <t>20.12.2002</t>
  </si>
  <si>
    <t>ГБУ ДО КК "СШОР по велосипедному спорту"</t>
  </si>
  <si>
    <t>100 663 018 07</t>
  </si>
  <si>
    <t>ЛЮБИШКИН Арсений</t>
  </si>
  <si>
    <t>26.11.2003</t>
  </si>
  <si>
    <t>Красноярский край</t>
  </si>
  <si>
    <t>100 846 821 92</t>
  </si>
  <si>
    <t>ИСАКОВ Никита</t>
  </si>
  <si>
    <t>08.06.1998</t>
  </si>
  <si>
    <t>РОО "Федерация велосипедного спорта Красноярского края", РОО "ФЭС КК"</t>
  </si>
  <si>
    <t>101 439 615 22</t>
  </si>
  <si>
    <t>ПИЩЕЛЕВ Виктор</t>
  </si>
  <si>
    <t>Челябинская область</t>
  </si>
  <si>
    <t>101 203 731 42</t>
  </si>
  <si>
    <t>ЦЫРЕНЩИКОВ Матвей</t>
  </si>
  <si>
    <t>25.01.2006</t>
  </si>
  <si>
    <t>1 сп.р.</t>
  </si>
  <si>
    <t>МБУ ДО "СШОР №2" Копейск</t>
  </si>
  <si>
    <t>Омская область</t>
  </si>
  <si>
    <t>101 300 409 11</t>
  </si>
  <si>
    <t>МИЗИН Дмитрий</t>
  </si>
  <si>
    <t>"СШОР" Академия велоспорта"</t>
  </si>
  <si>
    <t>Московская область</t>
  </si>
  <si>
    <t>101 400 393 85</t>
  </si>
  <si>
    <t>СОКОЛОВ Игорь</t>
  </si>
  <si>
    <t>30.01.2004</t>
  </si>
  <si>
    <t>УОР № 1</t>
  </si>
  <si>
    <t>101 197 798 26</t>
  </si>
  <si>
    <t>ТАРАСОВ Никита</t>
  </si>
  <si>
    <t>17.07.2004</t>
  </si>
  <si>
    <t>Коллегия комиссаров</t>
  </si>
  <si>
    <t>ИТОГОВЫЙ ПРОТОКОЛ</t>
  </si>
  <si>
    <t>МУЖЧИНЫ</t>
  </si>
  <si>
    <t>№ ВРВС: 0080051812М</t>
  </si>
  <si>
    <t>№ ЕКП 2024: 2008770019030374</t>
  </si>
  <si>
    <t xml:space="preserve">НАЗВАНИЕ ТРАССЫ / РЕГ.НОМЕР: </t>
  </si>
  <si>
    <t>БАЛЛЫ В КВАЛИФИКАЦИИ</t>
  </si>
  <si>
    <t>ИТОГОВЫЕ БАЛЛЫ</t>
  </si>
  <si>
    <t>ВЫПОЛНЕНИЕ НТУ ЕВСК</t>
  </si>
  <si>
    <t>1 попытка</t>
  </si>
  <si>
    <t>2 попытка</t>
  </si>
  <si>
    <t>Н/С</t>
  </si>
  <si>
    <t>ПОГОДНЫЕ УСЛОВИЯ</t>
  </si>
  <si>
    <t>СТАТИСТИКА ГОНКИ</t>
  </si>
  <si>
    <t xml:space="preserve">Температура: </t>
  </si>
  <si>
    <t>Субъектов РФ</t>
  </si>
  <si>
    <t>ЗМС</t>
  </si>
  <si>
    <t xml:space="preserve">Влажность: </t>
  </si>
  <si>
    <t>Заявлено</t>
  </si>
  <si>
    <t>МСМК</t>
  </si>
  <si>
    <t>Осадки: н. дождь</t>
  </si>
  <si>
    <t>Стартовало</t>
  </si>
  <si>
    <t xml:space="preserve">Ветер: 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</si>
  <si>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</si>
  <si>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</si>
  <si>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</si>
  <si>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</si>
  <si>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</si>
  <si>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</si>
  <si>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</si>
  <si>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r>
      <t xml:space="preserve"> 5</t>
    </r>
    <r>
      <rPr>
        <sz val="9"/>
        <rFont val="Calibri"/>
        <family val="2"/>
        <charset val="204"/>
      </rPr>
      <t>°</t>
    </r>
  </si>
  <si>
    <t>9 м/с</t>
  </si>
  <si>
    <r>
      <rPr>
        <sz val="10"/>
        <rFont val="Calibri"/>
        <family val="2"/>
        <charset val="204"/>
        <scheme val="minor"/>
      </rPr>
      <t>Д</t>
    </r>
    <r>
      <rPr>
        <b/>
        <sz val="10"/>
        <rFont val="Calibri"/>
        <family val="2"/>
        <charset val="204"/>
        <scheme val="minor"/>
      </rPr>
      <t>АТА ПРОВЕДЕНИЯ: 04-07 апреля 2025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</si>
</sst>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_ "/>
    <numFmt numFmtId="165" formatCode="dd\.mm\.yyyy"/>
    <numFmt numFmtId="166" formatCode="0.00_ "/>
    <numFmt numFmtId="167" formatCode="mm:ss.000"/>
  </numFmts>
  <fonts count="30">
    <font>
      <sz val="10"/>
      <name val="Arial"/>
      <charset val="134"/>
    </font>
    <font>
      <sz val="14"/>
      <name val="Calibri"/>
      <charset val="204"/>
      <scheme val="minor"/>
    </font>
    <font>
      <sz val="20"/>
      <name val="Calibri"/>
      <charset val="204"/>
      <scheme val="minor"/>
    </font>
    <font>
      <b/>
      <sz val="9"/>
      <name val="Calibri"/>
      <charset val="204"/>
      <scheme val="minor"/>
    </font>
    <font>
      <sz val="9"/>
      <name val="Calibri"/>
      <charset val="204"/>
      <scheme val="minor"/>
    </font>
    <font>
      <sz val="10"/>
      <name val="Calibri"/>
      <charset val="204"/>
      <scheme val="minor"/>
    </font>
    <font>
      <sz val="12"/>
      <name val="Calibri"/>
      <charset val="204"/>
      <scheme val="minor"/>
    </font>
    <font>
      <b/>
      <sz val="20"/>
      <name val="Calibri"/>
      <charset val="204"/>
      <scheme val="minor"/>
    </font>
    <font>
      <b/>
      <sz val="14"/>
      <name val="Calibri"/>
      <charset val="204"/>
      <scheme val="minor"/>
    </font>
    <font>
      <sz val="10"/>
      <color theme="1"/>
      <name val="Calibri"/>
      <charset val="204"/>
      <scheme val="minor"/>
    </font>
    <font>
      <b/>
      <sz val="10"/>
      <name val="Calibri"/>
      <charset val="204"/>
      <scheme val="minor"/>
    </font>
    <font>
      <sz val="14"/>
      <name val="Arial"/>
      <charset val="204"/>
    </font>
    <font>
      <sz val="12"/>
      <name val="Calibri"/>
      <charset val="134"/>
      <scheme val="minor"/>
    </font>
    <font>
      <sz val="10"/>
      <name val="Calibri"/>
      <charset val="134"/>
      <scheme val="minor"/>
    </font>
    <font>
      <sz val="11"/>
      <name val="Calibri"/>
      <charset val="204"/>
      <scheme val="minor"/>
    </font>
    <font>
      <b/>
      <sz val="10"/>
      <name val="Calibri"/>
      <charset val="134"/>
      <scheme val="minor"/>
    </font>
    <font>
      <sz val="10"/>
      <name val="Calibri"/>
      <charset val="204"/>
    </font>
    <font>
      <sz val="8"/>
      <name val="Calibri"/>
      <charset val="204"/>
      <scheme val="minor"/>
    </font>
    <font>
      <sz val="10"/>
      <name val="Arial"/>
      <charset val="204"/>
    </font>
    <font>
      <sz val="9"/>
      <color rgb="FFFF0000"/>
      <name val="Calibri"/>
      <charset val="204"/>
      <scheme val="minor"/>
    </font>
    <font>
      <b/>
      <sz val="12"/>
      <name val="Calibri"/>
      <charset val="134"/>
      <scheme val="minor"/>
    </font>
    <font>
      <sz val="10"/>
      <color theme="1"/>
      <name val="Arial"/>
      <charset val="204"/>
    </font>
    <font>
      <sz val="10"/>
      <color indexed="8"/>
      <name val="Arial"/>
      <charset val="204"/>
    </font>
    <font>
      <sz val="11"/>
      <color theme="1"/>
      <name val="Calibri"/>
      <charset val="204"/>
      <scheme val="minor"/>
    </font>
    <font>
      <sz val="10"/>
      <name val="Arial Cyr"/>
      <charset val="204"/>
    </font>
    <font>
      <sz val="9"/>
      <name val="Calibri"/>
      <family val="2"/>
      <charset val="204"/>
    </font>
    <font>
      <sz val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374370555742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2">
    <xf numFmtId="0" fontId="0" fillId="0" borderId="0"/>
    <xf numFmtId="0" fontId="21" fillId="0" borderId="0"/>
    <xf numFmtId="0" fontId="18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22" fillId="0" borderId="0"/>
  </cellStyleXfs>
  <cellXfs count="157">
    <xf numFmtId="0" fontId="0" fillId="0" borderId="0" xfId="0"/>
    <xf numFmtId="0" fontId="1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3" fillId="0" borderId="0" xfId="2" applyFont="1" applyFill="1" applyAlignment="1">
      <alignment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5" fillId="0" borderId="1" xfId="2" applyFont="1" applyBorder="1" applyAlignment="1">
      <alignment vertical="center"/>
    </xf>
    <xf numFmtId="0" fontId="5" fillId="0" borderId="2" xfId="2" applyFont="1" applyBorder="1" applyAlignment="1">
      <alignment horizontal="center" vertical="center"/>
    </xf>
    <xf numFmtId="0" fontId="5" fillId="0" borderId="2" xfId="2" applyFont="1" applyBorder="1" applyAlignment="1">
      <alignment vertical="center"/>
    </xf>
    <xf numFmtId="0" fontId="5" fillId="0" borderId="2" xfId="2" applyFont="1" applyBorder="1" applyAlignment="1">
      <alignment horizontal="right" vertical="center"/>
    </xf>
    <xf numFmtId="0" fontId="5" fillId="0" borderId="3" xfId="2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4" xfId="2" applyFont="1" applyBorder="1" applyAlignment="1">
      <alignment horizontal="right" vertical="center"/>
    </xf>
    <xf numFmtId="0" fontId="5" fillId="0" borderId="4" xfId="2" applyFont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/>
    </xf>
    <xf numFmtId="165" fontId="12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0" xfId="2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165" fontId="12" fillId="3" borderId="0" xfId="0" applyNumberFormat="1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0" fontId="10" fillId="2" borderId="2" xfId="2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2" applyFont="1" applyBorder="1" applyAlignment="1">
      <alignment horizontal="center" vertical="center"/>
    </xf>
    <xf numFmtId="49" fontId="4" fillId="0" borderId="2" xfId="2" applyNumberFormat="1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9" xfId="2" applyFont="1" applyBorder="1" applyAlignment="1">
      <alignment vertical="center"/>
    </xf>
    <xf numFmtId="49" fontId="4" fillId="0" borderId="7" xfId="2" applyNumberFormat="1" applyFont="1" applyBorder="1" applyAlignment="1">
      <alignment vertical="center"/>
    </xf>
    <xf numFmtId="9" fontId="4" fillId="0" borderId="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4" xfId="2" applyFont="1" applyBorder="1" applyAlignment="1">
      <alignment vertical="center"/>
    </xf>
    <xf numFmtId="49" fontId="4" fillId="0" borderId="10" xfId="2" applyNumberFormat="1" applyFont="1" applyBorder="1" applyAlignment="1">
      <alignment vertical="center"/>
    </xf>
    <xf numFmtId="0" fontId="4" fillId="0" borderId="1" xfId="2" applyFont="1" applyBorder="1" applyAlignment="1">
      <alignment horizontal="left" vertical="center"/>
    </xf>
    <xf numFmtId="0" fontId="4" fillId="0" borderId="10" xfId="2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4" fillId="0" borderId="2" xfId="2" applyFont="1" applyBorder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vertical="center"/>
    </xf>
    <xf numFmtId="49" fontId="4" fillId="0" borderId="6" xfId="2" applyNumberFormat="1" applyFont="1" applyBorder="1" applyAlignment="1">
      <alignment vertical="center"/>
    </xf>
    <xf numFmtId="0" fontId="14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1" fillId="0" borderId="0" xfId="0" applyFont="1"/>
    <xf numFmtId="0" fontId="5" fillId="0" borderId="0" xfId="2" applyFont="1" applyAlignment="1">
      <alignment horizontal="right" vertical="center"/>
    </xf>
    <xf numFmtId="0" fontId="5" fillId="0" borderId="3" xfId="2" applyFont="1" applyBorder="1" applyAlignment="1">
      <alignment vertical="center"/>
    </xf>
    <xf numFmtId="1" fontId="5" fillId="0" borderId="0" xfId="2" applyNumberFormat="1" applyFont="1" applyAlignment="1">
      <alignment horizontal="center" vertical="center"/>
    </xf>
    <xf numFmtId="1" fontId="5" fillId="0" borderId="0" xfId="2" applyNumberFormat="1" applyFont="1" applyAlignment="1">
      <alignment vertical="center"/>
    </xf>
    <xf numFmtId="46" fontId="3" fillId="4" borderId="5" xfId="11" applyNumberFormat="1" applyFont="1" applyFill="1" applyBorder="1" applyAlignment="1">
      <alignment horizontal="center" vertical="center" wrapText="1"/>
    </xf>
    <xf numFmtId="166" fontId="16" fillId="0" borderId="5" xfId="0" applyNumberFormat="1" applyFont="1" applyBorder="1" applyAlignment="1">
      <alignment horizontal="center" vertical="center"/>
    </xf>
    <xf numFmtId="166" fontId="16" fillId="3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166" fontId="16" fillId="0" borderId="5" xfId="0" applyNumberFormat="1" applyFont="1" applyFill="1" applyBorder="1" applyAlignment="1">
      <alignment horizontal="center" vertical="center"/>
    </xf>
    <xf numFmtId="0" fontId="5" fillId="0" borderId="5" xfId="2" applyFont="1" applyBorder="1" applyAlignment="1">
      <alignment vertical="center"/>
    </xf>
    <xf numFmtId="0" fontId="18" fillId="0" borderId="5" xfId="0" applyFont="1" applyBorder="1" applyAlignment="1">
      <alignment horizontal="center" vertical="center"/>
    </xf>
    <xf numFmtId="2" fontId="5" fillId="3" borderId="5" xfId="0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/>
    </xf>
    <xf numFmtId="2" fontId="5" fillId="3" borderId="0" xfId="0" applyNumberFormat="1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4" fillId="0" borderId="9" xfId="2" applyFont="1" applyBorder="1" applyAlignment="1">
      <alignment horizontal="center" vertical="center"/>
    </xf>
    <xf numFmtId="0" fontId="4" fillId="0" borderId="4" xfId="2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19" fillId="0" borderId="4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9" fontId="14" fillId="0" borderId="0" xfId="2" applyNumberFormat="1" applyFont="1" applyAlignment="1">
      <alignment horizontal="left" vertical="center"/>
    </xf>
    <xf numFmtId="49" fontId="14" fillId="0" borderId="0" xfId="2" applyNumberFormat="1" applyFont="1" applyAlignment="1">
      <alignment vertical="center"/>
    </xf>
    <xf numFmtId="0" fontId="5" fillId="0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5" fillId="0" borderId="0" xfId="2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20" fillId="0" borderId="0" xfId="2" applyFont="1" applyFill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65" fontId="12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2" fillId="0" borderId="0" xfId="2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5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center" vertical="center"/>
    </xf>
    <xf numFmtId="0" fontId="12" fillId="0" borderId="0" xfId="2" applyFont="1" applyFill="1" applyAlignment="1">
      <alignment vertical="center"/>
    </xf>
    <xf numFmtId="0" fontId="12" fillId="3" borderId="0" xfId="2" applyFont="1" applyFill="1" applyAlignment="1">
      <alignment horizontal="center" vertical="center"/>
    </xf>
    <xf numFmtId="0" fontId="20" fillId="0" borderId="0" xfId="2" applyFont="1" applyFill="1" applyAlignment="1">
      <alignment vertical="center"/>
    </xf>
    <xf numFmtId="46" fontId="3" fillId="4" borderId="0" xfId="11" applyNumberFormat="1" applyFont="1" applyFill="1" applyAlignment="1">
      <alignment horizontal="center" vertical="center" wrapText="1"/>
    </xf>
    <xf numFmtId="2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167" fontId="5" fillId="0" borderId="0" xfId="0" applyNumberFormat="1" applyFont="1" applyFill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26" fillId="0" borderId="3" xfId="2" applyFont="1" applyBorder="1" applyAlignment="1">
      <alignment horizontal="center" vertical="center"/>
    </xf>
    <xf numFmtId="0" fontId="26" fillId="0" borderId="3" xfId="2" applyNumberFormat="1" applyFont="1" applyBorder="1" applyAlignment="1">
      <alignment horizontal="center" vertical="center"/>
    </xf>
    <xf numFmtId="0" fontId="20" fillId="0" borderId="0" xfId="0" applyFont="1" applyFill="1" applyAlignment="1">
      <alignment horizontal="left" vertical="center" wrapText="1"/>
    </xf>
    <xf numFmtId="0" fontId="3" fillId="2" borderId="0" xfId="2" applyFont="1" applyFill="1" applyAlignment="1">
      <alignment horizontal="center" vertical="center"/>
    </xf>
    <xf numFmtId="0" fontId="3" fillId="2" borderId="0" xfId="11" applyFont="1" applyFill="1" applyAlignment="1">
      <alignment horizontal="center" vertical="center" wrapText="1"/>
    </xf>
    <xf numFmtId="0" fontId="5" fillId="0" borderId="0" xfId="2" applyFont="1" applyAlignment="1">
      <alignment horizontal="left" vertical="center"/>
    </xf>
    <xf numFmtId="0" fontId="10" fillId="2" borderId="0" xfId="2" applyFont="1" applyFill="1" applyAlignment="1">
      <alignment horizontal="center" vertical="center"/>
    </xf>
    <xf numFmtId="0" fontId="3" fillId="4" borderId="0" xfId="2" applyFont="1" applyFill="1" applyAlignment="1">
      <alignment horizontal="center" vertical="center"/>
    </xf>
    <xf numFmtId="46" fontId="3" fillId="2" borderId="0" xfId="11" applyNumberFormat="1" applyFont="1" applyFill="1" applyAlignment="1">
      <alignment horizontal="center" vertical="center" wrapText="1"/>
    </xf>
    <xf numFmtId="0" fontId="3" fillId="2" borderId="0" xfId="2" applyFont="1" applyFill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5" xfId="11" applyFont="1" applyFill="1" applyBorder="1" applyAlignment="1">
      <alignment horizontal="center" vertical="center" wrapText="1"/>
    </xf>
    <xf numFmtId="46" fontId="3" fillId="2" borderId="5" xfId="11" applyNumberFormat="1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1" xfId="2" applyFont="1" applyBorder="1" applyAlignment="1">
      <alignment horizontal="left" vertical="center"/>
    </xf>
    <xf numFmtId="0" fontId="5" fillId="0" borderId="2" xfId="2" applyFont="1" applyBorder="1" applyAlignment="1">
      <alignment horizontal="left" vertical="center"/>
    </xf>
    <xf numFmtId="0" fontId="5" fillId="0" borderId="3" xfId="2" applyFont="1" applyBorder="1" applyAlignment="1">
      <alignment horizontal="left" vertical="center"/>
    </xf>
    <xf numFmtId="0" fontId="3" fillId="4" borderId="5" xfId="2" applyFont="1" applyFill="1" applyBorder="1" applyAlignment="1">
      <alignment horizontal="center" vertical="center"/>
    </xf>
    <xf numFmtId="0" fontId="10" fillId="2" borderId="8" xfId="2" applyFont="1" applyFill="1" applyBorder="1" applyAlignment="1">
      <alignment horizontal="center" vertical="center"/>
    </xf>
    <xf numFmtId="0" fontId="10" fillId="2" borderId="9" xfId="2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7" fillId="0" borderId="0" xfId="2" applyFont="1" applyAlignment="1">
      <alignment horizontal="center" vertical="center"/>
    </xf>
    <xf numFmtId="0" fontId="28" fillId="0" borderId="0" xfId="2" applyFont="1" applyAlignment="1">
      <alignment horizontal="left" vertical="center"/>
    </xf>
    <xf numFmtId="0" fontId="29" fillId="0" borderId="0" xfId="2" applyFont="1" applyAlignment="1">
      <alignment horizontal="left" vertical="center"/>
    </xf>
    <xf numFmtId="0" fontId="28" fillId="0" borderId="0" xfId="2" applyFont="1" applyAlignment="1">
      <alignment horizontal="right" vertical="center"/>
    </xf>
  </cellXfs>
  <cellStyles count="12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3 2" xfId="6"/>
    <cellStyle name="Обычный 3 2 2" xfId="7"/>
    <cellStyle name="Обычный 3 3" xfId="8"/>
    <cellStyle name="Обычный 3 4" xfId="9"/>
    <cellStyle name="Обычный 4" xfId="10"/>
    <cellStyle name="Обычный_Стартовый протокол Смирнов_20101106_Results" xfId="11"/>
  </cellStyles>
  <dxfs count="3">
    <dxf>
      <font>
        <color theme="0"/>
      </font>
    </dxf>
    <dxf>
      <font>
        <color theme="0" tint="-4.9989318521683403E-2"/>
      </font>
    </dxf>
    <dxf>
      <font>
        <color theme="0" tint="-0.1499374370555742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4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683895</xdr:colOff>
      <xdr:row>0</xdr:row>
      <xdr:rowOff>635</xdr:rowOff>
    </xdr:from>
    <xdr:to>
      <xdr:col>3</xdr:col>
      <xdr:colOff>1080770</xdr:colOff>
      <xdr:row>6</xdr:row>
      <xdr:rowOff>12700</xdr:rowOff>
    </xdr:to>
    <xdr:pic>
      <xdr:nvPicPr>
        <xdr:cNvPr id="2" name="Рисунок 22" descr="C:/Users/glfvs/OneDrive/Рабочий стол/Документы с диска/ВМХ 2025/ВС 2025/Фристайл/ЧР Дерт (для работы)/Логотипы на протоколы/Logo_MinSport_v_page-0001(1).jpgLogo_MinSport_v_page-0001(1)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>
                <a:alpha val="100000"/>
              </a:srgbClr>
            </a:clrFrom>
            <a:clrTo>
              <a:srgbClr val="FFFFFF">
                <a:alpha val="100000"/>
                <a:alpha val="0"/>
              </a:srgbClr>
            </a:clrTo>
          </a:clrChange>
        </a:blip>
        <a:srcRect l="12661" t="6802" r="10610" b="988"/>
        <a:stretch>
          <a:fillRect/>
        </a:stretch>
      </xdr:blipFill>
      <xdr:spPr>
        <a:xfrm>
          <a:off x="1163955" y="635"/>
          <a:ext cx="1440815" cy="1233170"/>
        </a:xfrm>
        <a:prstGeom prst="rect">
          <a:avLst/>
        </a:prstGeom>
      </xdr:spPr>
    </xdr:pic>
    <xdr:clientData/>
  </xdr:twoCellAnchor>
  <xdr:twoCellAnchor editAs="oneCell">
    <xdr:from>
      <xdr:col>0</xdr:col>
      <xdr:colOff>127635</xdr:colOff>
      <xdr:row>0</xdr:row>
      <xdr:rowOff>7620</xdr:rowOff>
    </xdr:from>
    <xdr:to>
      <xdr:col>2</xdr:col>
      <xdr:colOff>670560</xdr:colOff>
      <xdr:row>5</xdr:row>
      <xdr:rowOff>7620</xdr:rowOff>
    </xdr:to>
    <xdr:pic>
      <xdr:nvPicPr>
        <xdr:cNvPr id="3" name="Рисунок 25" descr="C:\Users\glfvs\OneDrive\Рабочий стол\Документы с диска\ВМХ 2025\ВС 2025\Фристайл\ЧР Дерт (для работы)\Логотипы на протоколы\Logo_80_page-0001(1).jpgLogo_80_page-0001(1)"/>
        <xdr:cNvPicPr>
          <a:picLocks noChangeAspect="1"/>
        </xdr:cNvPicPr>
      </xdr:nvPicPr>
      <xdr:blipFill>
        <a:blip xmlns:r="http://schemas.openxmlformats.org/officeDocument/2006/relationships" r:embed="rId2"/>
        <a:srcRect l="15997" t="-35" r="15390" b="-692"/>
        <a:stretch>
          <a:fillRect/>
        </a:stretch>
      </xdr:blipFill>
      <xdr:spPr>
        <a:xfrm>
          <a:off x="127635" y="7620"/>
          <a:ext cx="1022985" cy="114490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2642870</xdr:colOff>
      <xdr:row>0</xdr:row>
      <xdr:rowOff>635</xdr:rowOff>
    </xdr:from>
    <xdr:to>
      <xdr:col>7</xdr:col>
      <xdr:colOff>4027170</xdr:colOff>
      <xdr:row>6</xdr:row>
      <xdr:rowOff>53975</xdr:rowOff>
    </xdr:to>
    <xdr:pic>
      <xdr:nvPicPr>
        <xdr:cNvPr id="9" name="Рисунок 24" descr="C:\Users\glfvs\OneDrive\Рабочий стол\Документы с диска\ВМХ 2025\ВС 2025\Фристайл\ЧР Дерт (для работы)\Логотипы на протоколы\Logo_FVSR color_page-0001(1).jpgLogo_FVSR color_page-0001(1)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990330" y="635"/>
          <a:ext cx="1384300" cy="12744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101600</xdr:colOff>
      <xdr:row>51</xdr:row>
      <xdr:rowOff>25400</xdr:rowOff>
    </xdr:from>
    <xdr:to>
      <xdr:col>6</xdr:col>
      <xdr:colOff>792592</xdr:colOff>
      <xdr:row>56</xdr:row>
      <xdr:rowOff>20397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0" y="13284835"/>
          <a:ext cx="1285240" cy="871220"/>
        </a:xfrm>
        <a:prstGeom prst="rect">
          <a:avLst/>
        </a:prstGeom>
      </xdr:spPr>
    </xdr:pic>
    <xdr:clientData/>
  </xdr:twoCellAnchor>
  <xdr:twoCellAnchor editAs="oneCell">
    <xdr:from>
      <xdr:col>0</xdr:col>
      <xdr:colOff>77470</xdr:colOff>
      <xdr:row>0</xdr:row>
      <xdr:rowOff>1270</xdr:rowOff>
    </xdr:from>
    <xdr:to>
      <xdr:col>2</xdr:col>
      <xdr:colOff>311785</xdr:colOff>
      <xdr:row>5</xdr:row>
      <xdr:rowOff>217170</xdr:rowOff>
    </xdr:to>
    <xdr:pic>
      <xdr:nvPicPr>
        <xdr:cNvPr id="2" name="Рисунок 25" descr="C:\Users\glfvs\OneDrive\Рабочий стол\Документы с диска\ВМХ 2025\ВС 2025\Фристайл\ЧР Дерт (для работы)\Логотипы на протоколы\Logo_80_page-0001(1).jpgLogo_80_page-0001(1)"/>
        <xdr:cNvPicPr>
          <a:picLocks noChangeAspect="1"/>
        </xdr:cNvPicPr>
      </xdr:nvPicPr>
      <xdr:blipFill>
        <a:blip xmlns:r="http://schemas.openxmlformats.org/officeDocument/2006/relationships" r:embed="rId2">
          <a:lum contrast="6000"/>
        </a:blip>
        <a:srcRect l="10414" t="-35" r="10364" b="35"/>
        <a:stretch>
          <a:fillRect/>
        </a:stretch>
      </xdr:blipFill>
      <xdr:spPr>
        <a:xfrm>
          <a:off x="77470" y="1270"/>
          <a:ext cx="1240155" cy="1193165"/>
        </a:xfrm>
        <a:prstGeom prst="rect">
          <a:avLst/>
        </a:prstGeom>
      </xdr:spPr>
    </xdr:pic>
    <xdr:clientData/>
  </xdr:twoCellAnchor>
  <xdr:twoCellAnchor editAs="oneCell">
    <xdr:from>
      <xdr:col>2</xdr:col>
      <xdr:colOff>436880</xdr:colOff>
      <xdr:row>0</xdr:row>
      <xdr:rowOff>635</xdr:rowOff>
    </xdr:from>
    <xdr:to>
      <xdr:col>3</xdr:col>
      <xdr:colOff>749300</xdr:colOff>
      <xdr:row>5</xdr:row>
      <xdr:rowOff>256540</xdr:rowOff>
    </xdr:to>
    <xdr:pic>
      <xdr:nvPicPr>
        <xdr:cNvPr id="3" name="Рисунок 22" descr="C:/Users/glfvs/OneDrive/Рабочий стол/Документы с диска/ВМХ 2025/ВС 2025/Фристайл/ЧР Дерт (для работы)/Логотипы на протоколы/Logo_MinSport_v_page-0001(1).jpgLogo_MinSport_v_page-0001(1)"/>
        <xdr:cNvPicPr>
          <a:picLocks noChangeAspect="1"/>
        </xdr:cNvPicPr>
      </xdr:nvPicPr>
      <xdr:blipFill>
        <a:blip xmlns:r="http://schemas.openxmlformats.org/officeDocument/2006/relationships" r:embed="rId3"/>
        <a:srcRect l="12661" t="6802" r="10610" b="988"/>
        <a:stretch>
          <a:fillRect/>
        </a:stretch>
      </xdr:blipFill>
      <xdr:spPr>
        <a:xfrm>
          <a:off x="1442720" y="635"/>
          <a:ext cx="1440180" cy="1233170"/>
        </a:xfrm>
        <a:prstGeom prst="rect">
          <a:avLst/>
        </a:prstGeom>
      </xdr:spPr>
    </xdr:pic>
    <xdr:clientData/>
  </xdr:twoCellAnchor>
  <xdr:twoCellAnchor editAs="oneCell">
    <xdr:from>
      <xdr:col>11</xdr:col>
      <xdr:colOff>304800</xdr:colOff>
      <xdr:row>0</xdr:row>
      <xdr:rowOff>635</xdr:rowOff>
    </xdr:from>
    <xdr:to>
      <xdr:col>12</xdr:col>
      <xdr:colOff>751840</xdr:colOff>
      <xdr:row>5</xdr:row>
      <xdr:rowOff>297815</xdr:rowOff>
    </xdr:to>
    <xdr:pic>
      <xdr:nvPicPr>
        <xdr:cNvPr id="4" name="Рисунок 24" descr="C:\Users\glfvs\OneDrive\Рабочий стол\Документы с диска\ВМХ 2025\ВС 2025\Фристайл\ЧР Дерт (для работы)\Логотипы на протоколы\Logo_FVSR color_page-0001(1).jpgLogo_FVSR color_page-0001(1)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11219815" y="635"/>
          <a:ext cx="1384300" cy="1274445"/>
        </a:xfrm>
        <a:prstGeom prst="rect">
          <a:avLst/>
        </a:prstGeom>
      </xdr:spPr>
    </xdr:pic>
    <xdr:clientData/>
  </xdr:twoCellAnchor>
  <xdr:twoCellAnchor editAs="oneCell">
    <xdr:from>
      <xdr:col>6</xdr:col>
      <xdr:colOff>189230</xdr:colOff>
      <xdr:row>40</xdr:row>
      <xdr:rowOff>44450</xdr:rowOff>
    </xdr:from>
    <xdr:to>
      <xdr:col>7</xdr:col>
      <xdr:colOff>1279525</xdr:colOff>
      <xdr:row>59</xdr:row>
      <xdr:rowOff>71120</xdr:rowOff>
    </xdr:to>
    <xdr:pic>
      <xdr:nvPicPr>
        <xdr:cNvPr id="6" name="Рисунок 3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96027">
          <a:off x="5317490" y="11690350"/>
          <a:ext cx="2880995" cy="3019425"/>
        </a:xfrm>
        <a:prstGeom prst="rect">
          <a:avLst/>
        </a:prstGeom>
      </xdr:spPr>
    </xdr:pic>
    <xdr:clientData/>
  </xdr:twoCellAnchor>
  <xdr:twoCellAnchor editAs="oneCell">
    <xdr:from>
      <xdr:col>7</xdr:col>
      <xdr:colOff>1191260</xdr:colOff>
      <xdr:row>50</xdr:row>
      <xdr:rowOff>78105</xdr:rowOff>
    </xdr:from>
    <xdr:to>
      <xdr:col>8</xdr:col>
      <xdr:colOff>163195</xdr:colOff>
      <xdr:row>55</xdr:row>
      <xdr:rowOff>48895</xdr:rowOff>
    </xdr:to>
    <xdr:pic>
      <xdr:nvPicPr>
        <xdr:cNvPr id="7" name="Изображение 6" descr="Подпись Дышаков(1)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110220" y="13162280"/>
          <a:ext cx="1044575" cy="847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R57"/>
  <sheetViews>
    <sheetView view="pageBreakPreview" zoomScale="50" zoomScaleNormal="100" workbookViewId="0">
      <selection activeCell="A11" sqref="A11:G11"/>
    </sheetView>
  </sheetViews>
  <sheetFormatPr defaultColWidth="9.109375" defaultRowHeight="12.9"/>
  <cols>
    <col min="1" max="1" width="7" style="6" customWidth="1"/>
    <col min="2" max="2" width="7.6640625" style="7" hidden="1" customWidth="1"/>
    <col min="3" max="3" width="15.21875" style="7" customWidth="1"/>
    <col min="4" max="4" width="23.21875" style="6" customWidth="1"/>
    <col min="5" max="5" width="11.77734375" style="6" customWidth="1"/>
    <col min="6" max="6" width="8.6640625" style="6" customWidth="1"/>
    <col min="7" max="7" width="26.6640625" style="6" customWidth="1"/>
    <col min="8" max="8" width="60.77734375" style="6" customWidth="1"/>
    <col min="9" max="9" width="7.44140625" style="6" hidden="1" customWidth="1"/>
    <col min="10" max="10" width="8.33203125" style="6" hidden="1" customWidth="1"/>
    <col min="11" max="11" width="10.6640625" style="6" hidden="1" customWidth="1"/>
    <col min="12" max="13" width="10.33203125" style="6" hidden="1" customWidth="1"/>
    <col min="14" max="14" width="13.6640625" style="6" hidden="1" customWidth="1"/>
    <col min="15" max="15" width="2.6640625" style="6" hidden="1" customWidth="1"/>
    <col min="16" max="16384" width="9.109375" style="6"/>
  </cols>
  <sheetData>
    <row r="1" spans="1:18" s="1" customFormat="1" ht="15.75" customHeight="1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</row>
    <row r="2" spans="1:18" s="1" customFormat="1" ht="18.3">
      <c r="A2" s="133" t="s">
        <v>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</row>
    <row r="3" spans="1:18" s="1" customFormat="1" ht="12.6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R3" s="64"/>
    </row>
    <row r="4" spans="1:18" s="2" customFormat="1" ht="25.8">
      <c r="A4" s="134" t="s">
        <v>2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</row>
    <row r="5" spans="1:18" s="1" customFormat="1" ht="18" customHeight="1">
      <c r="A5" s="132" t="s">
        <v>3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</row>
    <row r="6" spans="1:18" s="1" customFormat="1" ht="6" customHeight="1">
      <c r="A6" s="132" t="s">
        <v>4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</row>
    <row r="7" spans="1:18" s="1" customFormat="1" ht="18" customHeight="1">
      <c r="A7" s="132" t="s">
        <v>5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</row>
    <row r="8" spans="1:18" s="1" customFormat="1" ht="18" customHeight="1">
      <c r="A8" s="132" t="s">
        <v>6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</row>
    <row r="9" spans="1:18" s="1" customFormat="1" ht="19.5" customHeight="1">
      <c r="A9" s="132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</row>
    <row r="10" spans="1:18" s="1" customFormat="1" ht="7.5" customHeight="1">
      <c r="A10" s="132"/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</row>
    <row r="11" spans="1:18">
      <c r="A11" s="127" t="s">
        <v>7</v>
      </c>
      <c r="B11" s="127"/>
      <c r="C11" s="127"/>
      <c r="D11" s="127"/>
      <c r="E11" s="127"/>
      <c r="F11" s="127"/>
      <c r="G11" s="127"/>
      <c r="H11" s="9"/>
      <c r="N11" s="65"/>
      <c r="O11" s="65" t="s">
        <v>8</v>
      </c>
    </row>
    <row r="12" spans="1:18">
      <c r="A12" s="127" t="s">
        <v>9</v>
      </c>
      <c r="B12" s="127"/>
      <c r="C12" s="127"/>
      <c r="D12" s="127"/>
      <c r="H12" s="10"/>
      <c r="N12" s="65"/>
      <c r="O12" s="65" t="s">
        <v>10</v>
      </c>
    </row>
    <row r="13" spans="1:18">
      <c r="A13" s="128" t="s">
        <v>11</v>
      </c>
      <c r="B13" s="128"/>
      <c r="C13" s="128"/>
      <c r="D13" s="128"/>
      <c r="E13" s="128"/>
      <c r="F13" s="128"/>
      <c r="G13" s="128"/>
      <c r="H13" s="128"/>
      <c r="I13" s="128" t="s">
        <v>12</v>
      </c>
      <c r="J13" s="128"/>
      <c r="K13" s="128"/>
      <c r="L13" s="128"/>
      <c r="M13" s="128"/>
      <c r="N13" s="128"/>
      <c r="O13" s="128"/>
    </row>
    <row r="14" spans="1:18">
      <c r="A14" s="6" t="s">
        <v>13</v>
      </c>
      <c r="G14" s="65" t="s">
        <v>4</v>
      </c>
      <c r="H14" s="65"/>
      <c r="I14" s="127" t="s">
        <v>14</v>
      </c>
      <c r="J14" s="127"/>
      <c r="K14" s="127"/>
      <c r="L14" s="127"/>
      <c r="M14" s="127"/>
      <c r="N14" s="127"/>
      <c r="O14" s="127"/>
    </row>
    <row r="15" spans="1:18">
      <c r="A15" s="6" t="s">
        <v>15</v>
      </c>
      <c r="D15" s="65"/>
      <c r="H15" s="96" t="s">
        <v>16</v>
      </c>
      <c r="I15" s="6" t="s">
        <v>17</v>
      </c>
    </row>
    <row r="16" spans="1:18">
      <c r="A16" s="97" t="s">
        <v>18</v>
      </c>
      <c r="D16" s="65"/>
      <c r="H16" s="96" t="s">
        <v>19</v>
      </c>
      <c r="I16" s="6" t="s">
        <v>20</v>
      </c>
    </row>
    <row r="17" spans="1:15">
      <c r="H17" s="17"/>
      <c r="I17" s="9"/>
      <c r="J17" s="9"/>
      <c r="K17" s="9"/>
      <c r="L17" s="9"/>
      <c r="M17" s="67"/>
      <c r="N17" s="68"/>
      <c r="O17" s="67"/>
    </row>
    <row r="18" spans="1:15" ht="7.5" customHeight="1"/>
    <row r="19" spans="1:15" s="3" customFormat="1" ht="16.5" customHeight="1">
      <c r="A19" s="125" t="s">
        <v>21</v>
      </c>
      <c r="B19" s="126" t="s">
        <v>22</v>
      </c>
      <c r="C19" s="126" t="s">
        <v>23</v>
      </c>
      <c r="D19" s="126" t="s">
        <v>24</v>
      </c>
      <c r="E19" s="126" t="s">
        <v>25</v>
      </c>
      <c r="F19" s="126" t="s">
        <v>26</v>
      </c>
      <c r="G19" s="126" t="s">
        <v>27</v>
      </c>
      <c r="H19" s="126" t="s">
        <v>28</v>
      </c>
      <c r="I19" s="130"/>
      <c r="J19" s="130"/>
      <c r="K19" s="129"/>
      <c r="L19" s="129"/>
      <c r="M19" s="130"/>
      <c r="N19" s="131"/>
      <c r="O19" s="131" t="s">
        <v>29</v>
      </c>
    </row>
    <row r="20" spans="1:15" s="3" customFormat="1" ht="16.5" customHeight="1">
      <c r="A20" s="125"/>
      <c r="B20" s="126"/>
      <c r="C20" s="126"/>
      <c r="D20" s="126"/>
      <c r="E20" s="126"/>
      <c r="F20" s="126"/>
      <c r="G20" s="126"/>
      <c r="H20" s="126"/>
      <c r="I20" s="130"/>
      <c r="J20" s="130"/>
      <c r="K20" s="115"/>
      <c r="L20" s="115"/>
      <c r="M20" s="130"/>
      <c r="N20" s="131"/>
      <c r="O20" s="131"/>
    </row>
    <row r="21" spans="1:15" s="94" customFormat="1" ht="27" customHeight="1">
      <c r="A21" s="98">
        <v>1</v>
      </c>
      <c r="B21" s="99"/>
      <c r="C21" s="100" t="s">
        <v>30</v>
      </c>
      <c r="D21" s="101"/>
      <c r="E21" s="102"/>
      <c r="F21" s="103"/>
      <c r="G21" s="103"/>
      <c r="H21" s="104"/>
      <c r="I21" s="116"/>
      <c r="J21" s="111"/>
      <c r="K21" s="116"/>
      <c r="L21" s="116"/>
      <c r="M21" s="116"/>
      <c r="N21" s="117"/>
      <c r="O21" s="118"/>
    </row>
    <row r="22" spans="1:15" s="94" customFormat="1" ht="27" customHeight="1">
      <c r="A22" s="103">
        <v>1</v>
      </c>
      <c r="B22" s="105"/>
      <c r="C22" s="106" t="s">
        <v>31</v>
      </c>
      <c r="D22" s="107" t="s">
        <v>32</v>
      </c>
      <c r="E22" s="108" t="s">
        <v>33</v>
      </c>
      <c r="F22" s="106" t="s">
        <v>34</v>
      </c>
      <c r="G22" s="106" t="s">
        <v>30</v>
      </c>
      <c r="H22" s="109" t="s">
        <v>35</v>
      </c>
      <c r="I22" s="116"/>
      <c r="J22" s="111"/>
      <c r="K22" s="116"/>
      <c r="L22" s="116"/>
      <c r="M22" s="116"/>
      <c r="N22" s="117"/>
      <c r="O22" s="118"/>
    </row>
    <row r="23" spans="1:15" s="94" customFormat="1" ht="27" customHeight="1">
      <c r="A23" s="103">
        <v>2</v>
      </c>
      <c r="B23" s="105"/>
      <c r="C23" s="106" t="s">
        <v>36</v>
      </c>
      <c r="D23" s="107" t="s">
        <v>37</v>
      </c>
      <c r="E23" s="108" t="s">
        <v>38</v>
      </c>
      <c r="F23" s="106" t="s">
        <v>34</v>
      </c>
      <c r="G23" s="109" t="s">
        <v>30</v>
      </c>
      <c r="H23" s="109" t="s">
        <v>35</v>
      </c>
      <c r="I23" s="116"/>
      <c r="J23" s="111"/>
      <c r="K23" s="116"/>
      <c r="L23" s="116"/>
      <c r="M23" s="116"/>
      <c r="N23" s="117"/>
      <c r="O23" s="118"/>
    </row>
    <row r="24" spans="1:15" s="94" customFormat="1" ht="27" customHeight="1">
      <c r="A24" s="103"/>
      <c r="B24" s="105"/>
      <c r="C24" s="103"/>
      <c r="D24" s="101"/>
      <c r="E24" s="102"/>
      <c r="F24" s="103"/>
      <c r="G24" s="104"/>
      <c r="H24" s="104"/>
      <c r="I24" s="116"/>
      <c r="J24" s="111"/>
      <c r="K24" s="116"/>
      <c r="L24" s="116"/>
      <c r="M24" s="116"/>
      <c r="N24" s="117"/>
      <c r="O24" s="118"/>
    </row>
    <row r="25" spans="1:15" s="94" customFormat="1" ht="27" customHeight="1">
      <c r="A25" s="98">
        <v>2</v>
      </c>
      <c r="B25" s="99"/>
      <c r="C25" s="100" t="s">
        <v>39</v>
      </c>
      <c r="D25" s="101"/>
      <c r="E25" s="102"/>
      <c r="F25" s="103"/>
      <c r="G25" s="104"/>
      <c r="H25" s="104"/>
      <c r="I25" s="116"/>
      <c r="J25" s="111"/>
      <c r="K25" s="116"/>
      <c r="L25" s="116"/>
      <c r="M25" s="116"/>
      <c r="N25" s="117"/>
      <c r="O25" s="118"/>
    </row>
    <row r="26" spans="1:15" s="94" customFormat="1" ht="27" customHeight="1">
      <c r="A26" s="103">
        <v>1</v>
      </c>
      <c r="B26" s="105"/>
      <c r="C26" s="103" t="s">
        <v>40</v>
      </c>
      <c r="D26" s="101" t="s">
        <v>41</v>
      </c>
      <c r="E26" s="102" t="s">
        <v>42</v>
      </c>
      <c r="F26" s="103" t="s">
        <v>43</v>
      </c>
      <c r="G26" s="103" t="s">
        <v>39</v>
      </c>
      <c r="H26" s="104" t="s">
        <v>44</v>
      </c>
      <c r="I26" s="116"/>
      <c r="J26" s="111"/>
      <c r="K26" s="116"/>
      <c r="L26" s="116"/>
      <c r="M26" s="116"/>
      <c r="N26" s="117"/>
      <c r="O26" s="118"/>
    </row>
    <row r="27" spans="1:15" s="94" customFormat="1" ht="27" customHeight="1">
      <c r="A27" s="103">
        <v>2</v>
      </c>
      <c r="B27" s="105"/>
      <c r="C27" s="103" t="s">
        <v>45</v>
      </c>
      <c r="D27" s="107" t="s">
        <v>46</v>
      </c>
      <c r="E27" s="108" t="s">
        <v>47</v>
      </c>
      <c r="F27" s="106" t="s">
        <v>43</v>
      </c>
      <c r="G27" s="103" t="s">
        <v>39</v>
      </c>
      <c r="H27" s="104" t="s">
        <v>44</v>
      </c>
      <c r="I27" s="116"/>
      <c r="J27" s="111"/>
      <c r="K27" s="116"/>
      <c r="L27" s="116"/>
      <c r="M27" s="116"/>
      <c r="N27" s="117"/>
      <c r="O27" s="118"/>
    </row>
    <row r="28" spans="1:15" s="94" customFormat="1" ht="27" customHeight="1">
      <c r="A28" s="103"/>
      <c r="B28" s="105"/>
      <c r="C28" s="103"/>
      <c r="D28" s="101"/>
      <c r="E28" s="102"/>
      <c r="F28" s="103"/>
      <c r="G28" s="103"/>
      <c r="H28" s="104"/>
      <c r="I28" s="116"/>
      <c r="J28" s="111"/>
      <c r="K28" s="116"/>
      <c r="L28" s="116"/>
      <c r="M28" s="116"/>
      <c r="N28" s="117"/>
      <c r="O28" s="118"/>
    </row>
    <row r="29" spans="1:15" s="94" customFormat="1" ht="27" customHeight="1">
      <c r="A29" s="98">
        <v>3</v>
      </c>
      <c r="B29" s="99"/>
      <c r="C29" s="124" t="s">
        <v>48</v>
      </c>
      <c r="D29" s="124"/>
      <c r="E29" s="102"/>
      <c r="F29" s="103"/>
      <c r="G29" s="103"/>
      <c r="H29" s="104"/>
      <c r="I29" s="116"/>
      <c r="J29" s="111"/>
      <c r="K29" s="116"/>
      <c r="L29" s="116"/>
      <c r="M29" s="116"/>
      <c r="N29" s="117"/>
      <c r="O29" s="118"/>
    </row>
    <row r="30" spans="1:15" s="94" customFormat="1" ht="27" customHeight="1">
      <c r="A30" s="103">
        <v>1</v>
      </c>
      <c r="B30" s="105"/>
      <c r="C30" s="103" t="s">
        <v>49</v>
      </c>
      <c r="D30" s="101" t="s">
        <v>50</v>
      </c>
      <c r="E30" s="102">
        <v>36281</v>
      </c>
      <c r="F30" s="103" t="s">
        <v>43</v>
      </c>
      <c r="G30" s="104" t="s">
        <v>48</v>
      </c>
      <c r="H30" s="104" t="s">
        <v>51</v>
      </c>
      <c r="I30" s="116"/>
      <c r="J30" s="111"/>
      <c r="K30" s="111"/>
      <c r="L30" s="111"/>
      <c r="M30" s="119"/>
      <c r="N30" s="117"/>
      <c r="O30" s="118"/>
    </row>
    <row r="31" spans="1:15" s="94" customFormat="1" ht="27" customHeight="1">
      <c r="A31" s="103">
        <v>2</v>
      </c>
      <c r="B31" s="105"/>
      <c r="C31" s="103" t="s">
        <v>52</v>
      </c>
      <c r="D31" s="101" t="s">
        <v>53</v>
      </c>
      <c r="E31" s="102">
        <v>37495</v>
      </c>
      <c r="F31" s="103" t="s">
        <v>34</v>
      </c>
      <c r="G31" s="104" t="s">
        <v>48</v>
      </c>
      <c r="H31" s="104" t="s">
        <v>51</v>
      </c>
      <c r="I31" s="116"/>
      <c r="J31" s="111"/>
      <c r="K31" s="111"/>
      <c r="L31" s="111"/>
      <c r="M31" s="119"/>
      <c r="N31" s="117"/>
      <c r="O31" s="118"/>
    </row>
    <row r="32" spans="1:15" s="94" customFormat="1" ht="27" customHeight="1">
      <c r="A32" s="103">
        <v>3</v>
      </c>
      <c r="B32" s="105"/>
      <c r="C32" s="103" t="s">
        <v>54</v>
      </c>
      <c r="D32" s="101" t="s">
        <v>55</v>
      </c>
      <c r="E32" s="102">
        <v>38349</v>
      </c>
      <c r="F32" s="103" t="s">
        <v>34</v>
      </c>
      <c r="G32" s="104" t="s">
        <v>48</v>
      </c>
      <c r="H32" s="104" t="s">
        <v>56</v>
      </c>
      <c r="I32" s="116"/>
      <c r="J32" s="111"/>
      <c r="K32" s="111"/>
      <c r="L32" s="111"/>
      <c r="M32" s="119"/>
      <c r="N32" s="117"/>
      <c r="O32" s="118"/>
    </row>
    <row r="33" spans="1:15" s="94" customFormat="1" ht="27" customHeight="1">
      <c r="A33" s="103">
        <v>4</v>
      </c>
      <c r="B33" s="105"/>
      <c r="C33" s="106" t="s">
        <v>57</v>
      </c>
      <c r="D33" s="107" t="s">
        <v>58</v>
      </c>
      <c r="E33" s="108" t="s">
        <v>59</v>
      </c>
      <c r="F33" s="106" t="s">
        <v>34</v>
      </c>
      <c r="G33" s="109" t="s">
        <v>48</v>
      </c>
      <c r="H33" s="104" t="s">
        <v>56</v>
      </c>
      <c r="I33" s="116"/>
      <c r="J33" s="111"/>
      <c r="K33" s="111"/>
      <c r="L33" s="111"/>
      <c r="M33" s="119"/>
      <c r="N33" s="117"/>
      <c r="O33" s="118"/>
    </row>
    <row r="34" spans="1:15" s="94" customFormat="1" ht="27" customHeight="1">
      <c r="A34" s="103">
        <v>5</v>
      </c>
      <c r="B34" s="105"/>
      <c r="C34" s="106" t="s">
        <v>60</v>
      </c>
      <c r="D34" s="107" t="s">
        <v>61</v>
      </c>
      <c r="E34" s="108" t="s">
        <v>62</v>
      </c>
      <c r="F34" s="106" t="s">
        <v>34</v>
      </c>
      <c r="G34" s="109" t="s">
        <v>48</v>
      </c>
      <c r="H34" s="104" t="s">
        <v>51</v>
      </c>
      <c r="I34" s="116"/>
      <c r="J34" s="111"/>
      <c r="K34" s="111"/>
      <c r="L34" s="111"/>
      <c r="M34" s="119"/>
      <c r="N34" s="117"/>
      <c r="O34" s="118"/>
    </row>
    <row r="35" spans="1:15" s="94" customFormat="1" ht="27" customHeight="1">
      <c r="A35" s="103"/>
      <c r="B35" s="105"/>
      <c r="C35" s="103"/>
      <c r="D35" s="101"/>
      <c r="E35" s="102"/>
      <c r="F35" s="103"/>
      <c r="G35" s="104"/>
      <c r="H35" s="104"/>
      <c r="I35" s="116"/>
      <c r="J35" s="111"/>
      <c r="K35" s="111"/>
      <c r="L35" s="111"/>
      <c r="M35" s="119"/>
      <c r="N35" s="117"/>
      <c r="O35" s="118"/>
    </row>
    <row r="36" spans="1:15" s="94" customFormat="1" ht="27" customHeight="1">
      <c r="A36" s="98">
        <v>4</v>
      </c>
      <c r="B36" s="99"/>
      <c r="C36" s="124" t="s">
        <v>63</v>
      </c>
      <c r="D36" s="124"/>
      <c r="E36" s="102"/>
      <c r="F36" s="103"/>
      <c r="G36" s="104"/>
      <c r="H36" s="104"/>
      <c r="I36" s="116"/>
      <c r="J36" s="111"/>
      <c r="K36" s="111"/>
      <c r="L36" s="111"/>
      <c r="M36" s="119"/>
      <c r="N36" s="117"/>
      <c r="O36" s="118"/>
    </row>
    <row r="37" spans="1:15" s="94" customFormat="1" ht="27" customHeight="1">
      <c r="A37" s="103">
        <v>1</v>
      </c>
      <c r="B37" s="105"/>
      <c r="C37" s="103" t="s">
        <v>64</v>
      </c>
      <c r="D37" s="107" t="s">
        <v>65</v>
      </c>
      <c r="E37" s="108">
        <v>38529</v>
      </c>
      <c r="F37" s="106" t="s">
        <v>34</v>
      </c>
      <c r="G37" s="109" t="s">
        <v>63</v>
      </c>
      <c r="H37" s="109" t="s">
        <v>66</v>
      </c>
      <c r="I37" s="116"/>
      <c r="J37" s="111"/>
      <c r="K37" s="111"/>
      <c r="L37" s="111"/>
      <c r="M37" s="119"/>
      <c r="N37" s="117"/>
      <c r="O37" s="118"/>
    </row>
    <row r="38" spans="1:15" s="94" customFormat="1" ht="27" customHeight="1">
      <c r="A38" s="103"/>
      <c r="B38" s="105"/>
      <c r="C38" s="103"/>
      <c r="D38" s="107"/>
      <c r="E38" s="108"/>
      <c r="F38" s="106"/>
      <c r="G38" s="109"/>
      <c r="H38" s="109"/>
      <c r="I38" s="116"/>
      <c r="J38" s="111"/>
      <c r="K38" s="111"/>
      <c r="L38" s="111"/>
      <c r="M38" s="119"/>
      <c r="N38" s="117"/>
      <c r="O38" s="118"/>
    </row>
    <row r="39" spans="1:15" s="94" customFormat="1" ht="27" customHeight="1">
      <c r="A39" s="98">
        <v>5</v>
      </c>
      <c r="B39" s="99"/>
      <c r="C39" s="124" t="s">
        <v>67</v>
      </c>
      <c r="D39" s="124"/>
      <c r="E39" s="102"/>
      <c r="F39" s="103"/>
      <c r="G39" s="104"/>
      <c r="H39" s="104"/>
      <c r="I39" s="116"/>
      <c r="J39" s="111"/>
      <c r="K39" s="111"/>
      <c r="L39" s="111"/>
      <c r="M39" s="119"/>
      <c r="N39" s="117"/>
      <c r="O39" s="118"/>
    </row>
    <row r="40" spans="1:15" s="94" customFormat="1" ht="27" customHeight="1">
      <c r="A40" s="103">
        <v>1</v>
      </c>
      <c r="B40" s="105"/>
      <c r="C40" s="103" t="s">
        <v>68</v>
      </c>
      <c r="D40" s="101" t="s">
        <v>69</v>
      </c>
      <c r="E40" s="102" t="s">
        <v>70</v>
      </c>
      <c r="F40" s="103" t="s">
        <v>43</v>
      </c>
      <c r="G40" s="104" t="s">
        <v>67</v>
      </c>
      <c r="H40" s="104" t="s">
        <v>71</v>
      </c>
      <c r="I40" s="116"/>
      <c r="J40" s="111"/>
      <c r="K40" s="111"/>
      <c r="L40" s="111"/>
      <c r="M40" s="119"/>
      <c r="N40" s="117"/>
      <c r="O40" s="118"/>
    </row>
    <row r="41" spans="1:15" s="94" customFormat="1" ht="27" customHeight="1">
      <c r="A41" s="103">
        <v>2</v>
      </c>
      <c r="B41" s="105"/>
      <c r="C41" s="103" t="s">
        <v>72</v>
      </c>
      <c r="D41" s="101" t="s">
        <v>73</v>
      </c>
      <c r="E41" s="102" t="s">
        <v>74</v>
      </c>
      <c r="F41" s="103" t="s">
        <v>43</v>
      </c>
      <c r="G41" s="104" t="s">
        <v>67</v>
      </c>
      <c r="H41" s="104" t="s">
        <v>71</v>
      </c>
      <c r="I41" s="116"/>
      <c r="J41" s="111"/>
      <c r="K41" s="111"/>
      <c r="L41" s="111"/>
      <c r="M41" s="119"/>
      <c r="N41" s="117"/>
      <c r="O41" s="118"/>
    </row>
    <row r="42" spans="1:15" s="94" customFormat="1" ht="27" customHeight="1">
      <c r="A42" s="103"/>
      <c r="B42" s="105"/>
      <c r="C42" s="103"/>
      <c r="D42" s="101"/>
      <c r="E42" s="102"/>
      <c r="F42" s="103"/>
      <c r="G42" s="104"/>
      <c r="H42" s="104"/>
      <c r="I42" s="116"/>
      <c r="J42" s="111"/>
      <c r="K42" s="111"/>
      <c r="L42" s="111"/>
      <c r="M42" s="119"/>
      <c r="N42" s="117"/>
      <c r="O42" s="118"/>
    </row>
    <row r="43" spans="1:15" s="94" customFormat="1" ht="27" customHeight="1">
      <c r="A43" s="98">
        <v>6</v>
      </c>
      <c r="B43" s="99"/>
      <c r="C43" s="124" t="s">
        <v>75</v>
      </c>
      <c r="D43" s="124"/>
      <c r="E43" s="102"/>
      <c r="F43" s="103"/>
      <c r="G43" s="104"/>
      <c r="H43" s="104"/>
      <c r="I43" s="116"/>
      <c r="J43" s="111"/>
      <c r="K43" s="111"/>
      <c r="L43" s="111"/>
      <c r="M43" s="119"/>
      <c r="N43" s="117"/>
      <c r="O43" s="118"/>
    </row>
    <row r="44" spans="1:15" s="94" customFormat="1" ht="27" customHeight="1">
      <c r="A44" s="103">
        <v>1</v>
      </c>
      <c r="B44" s="105"/>
      <c r="C44" s="106" t="s">
        <v>76</v>
      </c>
      <c r="D44" s="107" t="s">
        <v>77</v>
      </c>
      <c r="E44" s="108" t="s">
        <v>78</v>
      </c>
      <c r="F44" s="106" t="s">
        <v>34</v>
      </c>
      <c r="G44" s="106" t="s">
        <v>75</v>
      </c>
      <c r="H44" s="110" t="s">
        <v>79</v>
      </c>
      <c r="I44" s="116"/>
      <c r="J44" s="111"/>
      <c r="K44" s="111"/>
      <c r="L44" s="111"/>
      <c r="M44" s="119"/>
      <c r="N44" s="117"/>
      <c r="O44" s="118"/>
    </row>
    <row r="45" spans="1:15" s="94" customFormat="1" ht="27" customHeight="1">
      <c r="A45" s="103">
        <v>2</v>
      </c>
      <c r="B45" s="105"/>
      <c r="C45" s="106" t="s">
        <v>80</v>
      </c>
      <c r="D45" s="107" t="s">
        <v>81</v>
      </c>
      <c r="E45" s="108">
        <v>33228</v>
      </c>
      <c r="F45" s="106" t="s">
        <v>34</v>
      </c>
      <c r="G45" s="106" t="s">
        <v>75</v>
      </c>
      <c r="H45" s="110" t="s">
        <v>79</v>
      </c>
      <c r="I45" s="116"/>
      <c r="J45" s="111"/>
      <c r="K45" s="111"/>
      <c r="L45" s="111"/>
      <c r="M45" s="119"/>
      <c r="N45" s="117"/>
      <c r="O45" s="118"/>
    </row>
    <row r="46" spans="1:15" s="94" customFormat="1" ht="25" customHeight="1">
      <c r="B46" s="111"/>
      <c r="C46" s="111"/>
      <c r="H46" s="112"/>
    </row>
    <row r="47" spans="1:15" s="94" customFormat="1" ht="27" customHeight="1">
      <c r="A47" s="98">
        <v>7</v>
      </c>
      <c r="B47" s="99"/>
      <c r="C47" s="124" t="s">
        <v>82</v>
      </c>
      <c r="D47" s="124"/>
      <c r="E47" s="102"/>
      <c r="F47" s="103"/>
      <c r="G47" s="104"/>
      <c r="H47" s="104"/>
      <c r="I47" s="116"/>
      <c r="J47" s="111"/>
      <c r="K47" s="111"/>
      <c r="L47" s="111"/>
      <c r="M47" s="119"/>
      <c r="N47" s="117"/>
      <c r="O47" s="118"/>
    </row>
    <row r="48" spans="1:15" s="94" customFormat="1" ht="27" customHeight="1">
      <c r="A48" s="103">
        <v>1</v>
      </c>
      <c r="B48" s="105"/>
      <c r="C48" s="106" t="s">
        <v>83</v>
      </c>
      <c r="D48" s="107" t="s">
        <v>84</v>
      </c>
      <c r="E48" s="108" t="s">
        <v>85</v>
      </c>
      <c r="F48" s="106" t="s">
        <v>86</v>
      </c>
      <c r="G48" s="109" t="s">
        <v>82</v>
      </c>
      <c r="H48" s="110" t="s">
        <v>87</v>
      </c>
      <c r="I48" s="116"/>
      <c r="J48" s="111"/>
      <c r="K48" s="111"/>
      <c r="L48" s="111"/>
      <c r="M48" s="119"/>
      <c r="N48" s="117"/>
      <c r="O48" s="118"/>
    </row>
    <row r="49" spans="1:15" s="94" customFormat="1" ht="21" customHeight="1">
      <c r="A49" s="103"/>
      <c r="B49" s="105"/>
      <c r="C49" s="103"/>
      <c r="D49" s="101"/>
      <c r="E49" s="102"/>
      <c r="F49" s="103"/>
      <c r="G49" s="104"/>
      <c r="H49" s="104"/>
    </row>
    <row r="50" spans="1:15" s="94" customFormat="1" ht="27" customHeight="1">
      <c r="A50" s="98">
        <v>8</v>
      </c>
      <c r="B50" s="99"/>
      <c r="C50" s="124" t="s">
        <v>88</v>
      </c>
      <c r="D50" s="124"/>
      <c r="E50" s="102"/>
      <c r="F50" s="103"/>
      <c r="G50" s="104"/>
      <c r="H50" s="104"/>
      <c r="I50" s="116"/>
      <c r="J50" s="111"/>
      <c r="K50" s="111"/>
      <c r="L50" s="111"/>
      <c r="M50" s="119"/>
      <c r="N50" s="117"/>
      <c r="O50" s="118"/>
    </row>
    <row r="51" spans="1:15" s="94" customFormat="1" ht="27" customHeight="1">
      <c r="A51" s="103">
        <v>1</v>
      </c>
      <c r="B51" s="105"/>
      <c r="C51" s="106" t="s">
        <v>89</v>
      </c>
      <c r="D51" s="107" t="s">
        <v>90</v>
      </c>
      <c r="E51" s="108">
        <v>39020</v>
      </c>
      <c r="F51" s="106" t="s">
        <v>34</v>
      </c>
      <c r="G51" s="109" t="s">
        <v>88</v>
      </c>
      <c r="H51" s="109" t="s">
        <v>91</v>
      </c>
      <c r="I51" s="116"/>
      <c r="J51" s="111"/>
      <c r="K51" s="111"/>
      <c r="L51" s="111"/>
      <c r="M51" s="119"/>
      <c r="N51" s="117"/>
      <c r="O51" s="118"/>
    </row>
    <row r="52" spans="1:15" s="95" customFormat="1" ht="27" customHeight="1">
      <c r="A52" s="34"/>
      <c r="B52" s="113"/>
      <c r="C52" s="34"/>
      <c r="D52" s="35"/>
      <c r="E52" s="36"/>
      <c r="F52" s="34"/>
      <c r="G52" s="37"/>
      <c r="H52" s="37"/>
    </row>
    <row r="53" spans="1:15" s="94" customFormat="1" ht="27" customHeight="1">
      <c r="A53" s="98">
        <v>9</v>
      </c>
      <c r="B53" s="99"/>
      <c r="C53" s="100" t="s">
        <v>92</v>
      </c>
      <c r="D53" s="101"/>
      <c r="E53" s="102"/>
      <c r="F53" s="103"/>
      <c r="G53" s="103"/>
      <c r="H53" s="104"/>
      <c r="I53" s="116"/>
      <c r="J53" s="111"/>
      <c r="K53" s="116"/>
      <c r="L53" s="116"/>
      <c r="M53" s="116"/>
      <c r="N53" s="117"/>
      <c r="O53" s="118"/>
    </row>
    <row r="54" spans="1:15" s="94" customFormat="1" ht="27" customHeight="1">
      <c r="A54" s="103">
        <v>1</v>
      </c>
      <c r="B54" s="105"/>
      <c r="C54" s="106" t="s">
        <v>93</v>
      </c>
      <c r="D54" s="107" t="s">
        <v>94</v>
      </c>
      <c r="E54" s="108" t="s">
        <v>95</v>
      </c>
      <c r="F54" s="106" t="s">
        <v>34</v>
      </c>
      <c r="G54" s="109" t="s">
        <v>92</v>
      </c>
      <c r="H54" s="109" t="s">
        <v>96</v>
      </c>
      <c r="I54" s="116"/>
      <c r="J54" s="111"/>
      <c r="K54" s="116"/>
      <c r="L54" s="116"/>
      <c r="M54" s="116"/>
      <c r="N54" s="117"/>
      <c r="O54" s="118"/>
    </row>
    <row r="55" spans="1:15" s="94" customFormat="1" ht="27" customHeight="1">
      <c r="A55" s="103">
        <v>2</v>
      </c>
      <c r="B55" s="105"/>
      <c r="C55" s="106" t="s">
        <v>97</v>
      </c>
      <c r="D55" s="107" t="s">
        <v>98</v>
      </c>
      <c r="E55" s="108" t="s">
        <v>99</v>
      </c>
      <c r="F55" s="106" t="s">
        <v>34</v>
      </c>
      <c r="G55" s="109" t="s">
        <v>92</v>
      </c>
      <c r="H55" s="109" t="s">
        <v>96</v>
      </c>
      <c r="I55" s="116"/>
      <c r="J55" s="111"/>
      <c r="K55" s="116"/>
      <c r="L55" s="116"/>
      <c r="M55" s="116"/>
      <c r="N55" s="117"/>
      <c r="O55" s="118"/>
    </row>
    <row r="56" spans="1:15" s="94" customFormat="1" ht="27" customHeight="1">
      <c r="A56" s="103"/>
      <c r="B56" s="105"/>
      <c r="C56" s="103"/>
      <c r="D56" s="101"/>
      <c r="E56" s="102"/>
      <c r="F56" s="103"/>
      <c r="G56" s="104"/>
      <c r="H56" s="104"/>
    </row>
    <row r="57" spans="1:15" s="94" customFormat="1" ht="15.6">
      <c r="B57" s="111"/>
      <c r="C57" s="111"/>
      <c r="H57" s="114" t="s">
        <v>100</v>
      </c>
    </row>
  </sheetData>
  <mergeCells count="33">
    <mergeCell ref="A1:O1"/>
    <mergeCell ref="A2:O2"/>
    <mergeCell ref="A4:O4"/>
    <mergeCell ref="A5:O5"/>
    <mergeCell ref="A6:O6"/>
    <mergeCell ref="A7:O7"/>
    <mergeCell ref="A8:O8"/>
    <mergeCell ref="A9:O9"/>
    <mergeCell ref="A10:O10"/>
    <mergeCell ref="A11:G11"/>
    <mergeCell ref="A12:D12"/>
    <mergeCell ref="A13:H13"/>
    <mergeCell ref="I13:O13"/>
    <mergeCell ref="I14:O14"/>
    <mergeCell ref="K19:L19"/>
    <mergeCell ref="E19:E20"/>
    <mergeCell ref="F19:F20"/>
    <mergeCell ref="G19:G20"/>
    <mergeCell ref="H19:H20"/>
    <mergeCell ref="M19:M20"/>
    <mergeCell ref="N19:N20"/>
    <mergeCell ref="O19:O20"/>
    <mergeCell ref="I19:J20"/>
    <mergeCell ref="C50:D50"/>
    <mergeCell ref="A19:A20"/>
    <mergeCell ref="B19:B20"/>
    <mergeCell ref="C19:C20"/>
    <mergeCell ref="D19:D20"/>
    <mergeCell ref="C29:D29"/>
    <mergeCell ref="C36:D36"/>
    <mergeCell ref="C39:D39"/>
    <mergeCell ref="C43:D43"/>
    <mergeCell ref="C47:D47"/>
  </mergeCells>
  <printOptions horizontalCentered="1"/>
  <pageMargins left="0.25138888888888899" right="0.25138888888888899" top="0.75138888888888899" bottom="0.75138888888888899" header="0.29861111111111099" footer="0.29861111111111099"/>
  <pageSetup paperSize="256" scale="56" orientation="portrait" r:id="rId1"/>
  <headerFooter alignWithMargins="0">
    <oddHeader>&amp;L&amp;"Calibri"&amp;UРЕЗУЛЬТАТЫ НА САЙТЕ WWW.FVSR&amp;R&amp;"Calibri"&amp;UФЕДЕРАЦИЯ ВЕЛОСИПЕДНОГО СПОРТА РОССИИ - WWW.FVSR.RU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P57"/>
  <sheetViews>
    <sheetView tabSelected="1" view="pageBreakPreview" zoomScale="50" zoomScaleNormal="60" zoomScaleSheetLayoutView="50" workbookViewId="0">
      <selection activeCell="A10" sqref="A10:M10"/>
    </sheetView>
  </sheetViews>
  <sheetFormatPr defaultColWidth="9.109375" defaultRowHeight="12.9"/>
  <cols>
    <col min="1" max="1" width="7" style="6" customWidth="1"/>
    <col min="2" max="2" width="7.6640625" style="7" customWidth="1"/>
    <col min="3" max="3" width="16.44140625" style="7" customWidth="1"/>
    <col min="4" max="4" width="23.21875" style="6" customWidth="1"/>
    <col min="5" max="5" width="11.77734375" style="6" customWidth="1"/>
    <col min="6" max="6" width="8.6640625" style="6" customWidth="1"/>
    <col min="7" max="7" width="26.109375" style="6" customWidth="1"/>
    <col min="8" max="8" width="30.21875" style="6" customWidth="1"/>
    <col min="9" max="9" width="9.38671875" style="6" customWidth="1"/>
    <col min="10" max="10" width="8.33203125" style="6" customWidth="1"/>
    <col min="11" max="11" width="10.33203125" style="6" customWidth="1"/>
    <col min="12" max="12" width="13.6640625" style="6" customWidth="1"/>
    <col min="13" max="13" width="13.33203125" style="6" customWidth="1"/>
    <col min="14" max="16384" width="9.109375" style="6"/>
  </cols>
  <sheetData>
    <row r="1" spans="1:16" s="1" customFormat="1" ht="15.75" customHeight="1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</row>
    <row r="2" spans="1:16" s="1" customFormat="1" ht="18.3">
      <c r="A2" s="133" t="s">
        <v>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spans="1:16" s="1" customFormat="1" ht="18.3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</row>
    <row r="4" spans="1:16" s="1" customFormat="1" ht="12.6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P4" s="64"/>
    </row>
    <row r="5" spans="1:16" s="2" customFormat="1" ht="12" customHeight="1">
      <c r="A5" s="134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</row>
    <row r="6" spans="1:16" s="1" customFormat="1" ht="25.8" customHeight="1">
      <c r="A6" s="153" t="s">
        <v>2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</row>
    <row r="7" spans="1:16" s="1" customFormat="1" ht="18" customHeight="1">
      <c r="A7" s="153" t="s">
        <v>3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</row>
    <row r="8" spans="1:16" s="1" customFormat="1" ht="7.2" customHeight="1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</row>
    <row r="9" spans="1:16" s="1" customFormat="1" ht="18" customHeight="1">
      <c r="A9" s="132" t="s">
        <v>101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</row>
    <row r="10" spans="1:16" s="1" customFormat="1" ht="18" customHeight="1">
      <c r="A10" s="153" t="s">
        <v>6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</row>
    <row r="11" spans="1:16" s="1" customFormat="1" ht="18.3" customHeight="1">
      <c r="A11" s="132" t="s">
        <v>102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</row>
    <row r="12" spans="1:16" s="1" customFormat="1" ht="16.5" customHeight="1">
      <c r="A12" s="132"/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</row>
    <row r="13" spans="1:16" ht="21.3" customHeight="1">
      <c r="A13" s="154" t="s">
        <v>7</v>
      </c>
      <c r="B13" s="127"/>
      <c r="C13" s="127"/>
      <c r="D13" s="127"/>
      <c r="E13" s="127"/>
      <c r="H13" s="9"/>
      <c r="L13" s="65"/>
      <c r="M13" s="156" t="s">
        <v>103</v>
      </c>
    </row>
    <row r="14" spans="1:16" ht="24.9" customHeight="1">
      <c r="A14" s="155" t="s">
        <v>132</v>
      </c>
      <c r="B14" s="127"/>
      <c r="C14" s="127"/>
      <c r="D14" s="127"/>
      <c r="H14" s="10"/>
      <c r="L14" s="65"/>
      <c r="M14" s="156" t="s">
        <v>104</v>
      </c>
    </row>
    <row r="15" spans="1:16">
      <c r="A15" s="142" t="s">
        <v>11</v>
      </c>
      <c r="B15" s="143"/>
      <c r="C15" s="143"/>
      <c r="D15" s="143"/>
      <c r="E15" s="143"/>
      <c r="F15" s="143"/>
      <c r="G15" s="143"/>
      <c r="H15" s="144"/>
      <c r="I15" s="143" t="s">
        <v>12</v>
      </c>
      <c r="J15" s="143"/>
      <c r="K15" s="143"/>
      <c r="L15" s="143"/>
      <c r="M15" s="144"/>
    </row>
    <row r="16" spans="1:16">
      <c r="A16" s="11" t="s">
        <v>13</v>
      </c>
      <c r="B16" s="12"/>
      <c r="C16" s="12"/>
      <c r="D16" s="13"/>
      <c r="E16" s="13"/>
      <c r="F16" s="13"/>
      <c r="G16" s="14" t="s">
        <v>4</v>
      </c>
      <c r="H16" s="15"/>
      <c r="I16" s="146" t="s">
        <v>105</v>
      </c>
      <c r="J16" s="147"/>
      <c r="K16" s="147"/>
      <c r="L16" s="147"/>
      <c r="M16" s="148"/>
    </row>
    <row r="17" spans="1:13">
      <c r="A17" s="11" t="s">
        <v>15</v>
      </c>
      <c r="B17" s="12"/>
      <c r="C17" s="12"/>
      <c r="D17" s="14"/>
      <c r="E17" s="13"/>
      <c r="F17" s="13"/>
      <c r="G17" s="13"/>
      <c r="H17" s="15" t="s">
        <v>16</v>
      </c>
      <c r="I17" s="11" t="s">
        <v>17</v>
      </c>
      <c r="J17" s="13"/>
      <c r="K17" s="13"/>
      <c r="L17" s="13"/>
      <c r="M17" s="66"/>
    </row>
    <row r="18" spans="1:13">
      <c r="A18" s="16" t="s">
        <v>18</v>
      </c>
      <c r="B18" s="12"/>
      <c r="C18" s="12"/>
      <c r="D18" s="14"/>
      <c r="E18" s="13"/>
      <c r="F18" s="13"/>
      <c r="G18" s="13"/>
      <c r="H18" s="15" t="s">
        <v>19</v>
      </c>
      <c r="I18" s="11" t="s">
        <v>20</v>
      </c>
      <c r="J18" s="13"/>
      <c r="K18" s="13"/>
      <c r="L18" s="13"/>
      <c r="M18" s="66"/>
    </row>
    <row r="19" spans="1:13">
      <c r="H19" s="17"/>
      <c r="I19" s="9"/>
      <c r="J19" s="9"/>
      <c r="K19" s="67"/>
      <c r="L19" s="68"/>
      <c r="M19" s="67"/>
    </row>
    <row r="20" spans="1:13" ht="7.5" customHeight="1">
      <c r="H20" s="18"/>
    </row>
    <row r="21" spans="1:13" s="3" customFormat="1" ht="16.5" customHeight="1">
      <c r="A21" s="138" t="s">
        <v>21</v>
      </c>
      <c r="B21" s="139" t="s">
        <v>22</v>
      </c>
      <c r="C21" s="139" t="s">
        <v>23</v>
      </c>
      <c r="D21" s="139" t="s">
        <v>24</v>
      </c>
      <c r="E21" s="139" t="s">
        <v>25</v>
      </c>
      <c r="F21" s="139" t="s">
        <v>26</v>
      </c>
      <c r="G21" s="139" t="s">
        <v>27</v>
      </c>
      <c r="H21" s="139" t="s">
        <v>28</v>
      </c>
      <c r="I21" s="149" t="s">
        <v>106</v>
      </c>
      <c r="J21" s="149"/>
      <c r="K21" s="140" t="s">
        <v>107</v>
      </c>
      <c r="L21" s="141" t="s">
        <v>108</v>
      </c>
      <c r="M21" s="141" t="s">
        <v>29</v>
      </c>
    </row>
    <row r="22" spans="1:13" s="3" customFormat="1" ht="16.5" customHeight="1">
      <c r="A22" s="138"/>
      <c r="B22" s="139"/>
      <c r="C22" s="139"/>
      <c r="D22" s="139"/>
      <c r="E22" s="139"/>
      <c r="F22" s="139"/>
      <c r="G22" s="139"/>
      <c r="H22" s="139"/>
      <c r="I22" s="69" t="s">
        <v>109</v>
      </c>
      <c r="J22" s="69" t="s">
        <v>110</v>
      </c>
      <c r="K22" s="140"/>
      <c r="L22" s="141"/>
      <c r="M22" s="141"/>
    </row>
    <row r="23" spans="1:13" s="3" customFormat="1" ht="34.950000000000003" customHeight="1">
      <c r="A23" s="19">
        <v>1</v>
      </c>
      <c r="B23" s="20"/>
      <c r="C23" s="21" t="s">
        <v>72</v>
      </c>
      <c r="D23" s="22" t="s">
        <v>73</v>
      </c>
      <c r="E23" s="23" t="s">
        <v>74</v>
      </c>
      <c r="F23" s="21" t="s">
        <v>43</v>
      </c>
      <c r="G23" s="24" t="s">
        <v>67</v>
      </c>
      <c r="H23" s="24" t="s">
        <v>71</v>
      </c>
      <c r="I23" s="70">
        <v>79</v>
      </c>
      <c r="J23" s="70">
        <v>78.5</v>
      </c>
      <c r="K23" s="70">
        <v>79</v>
      </c>
      <c r="L23" s="20"/>
      <c r="M23" s="20"/>
    </row>
    <row r="24" spans="1:13" ht="33" customHeight="1">
      <c r="A24" s="19">
        <v>2</v>
      </c>
      <c r="B24" s="25"/>
      <c r="C24" s="21" t="s">
        <v>40</v>
      </c>
      <c r="D24" s="22" t="s">
        <v>41</v>
      </c>
      <c r="E24" s="23" t="s">
        <v>42</v>
      </c>
      <c r="F24" s="21" t="s">
        <v>43</v>
      </c>
      <c r="G24" s="21" t="s">
        <v>39</v>
      </c>
      <c r="H24" s="24" t="s">
        <v>44</v>
      </c>
      <c r="I24" s="71">
        <v>78.75</v>
      </c>
      <c r="J24" s="71">
        <v>78</v>
      </c>
      <c r="K24" s="71">
        <v>78.75</v>
      </c>
      <c r="L24" s="72"/>
      <c r="M24" s="73"/>
    </row>
    <row r="25" spans="1:13" ht="33" customHeight="1">
      <c r="A25" s="19">
        <v>3</v>
      </c>
      <c r="B25" s="26"/>
      <c r="C25" s="21" t="s">
        <v>49</v>
      </c>
      <c r="D25" s="22" t="s">
        <v>50</v>
      </c>
      <c r="E25" s="23">
        <v>36281</v>
      </c>
      <c r="F25" s="21" t="s">
        <v>43</v>
      </c>
      <c r="G25" s="24" t="s">
        <v>48</v>
      </c>
      <c r="H25" s="24" t="s">
        <v>51</v>
      </c>
      <c r="I25" s="71">
        <v>78.25</v>
      </c>
      <c r="J25" s="71">
        <v>78</v>
      </c>
      <c r="K25" s="71">
        <v>78.25</v>
      </c>
      <c r="L25" s="72"/>
      <c r="M25" s="73"/>
    </row>
    <row r="26" spans="1:13" s="3" customFormat="1" ht="41.05" customHeight="1">
      <c r="A26" s="19">
        <v>4</v>
      </c>
      <c r="B26" s="20"/>
      <c r="C26" s="21" t="s">
        <v>76</v>
      </c>
      <c r="D26" s="22" t="s">
        <v>77</v>
      </c>
      <c r="E26" s="23" t="s">
        <v>78</v>
      </c>
      <c r="F26" s="21" t="s">
        <v>34</v>
      </c>
      <c r="G26" s="21" t="s">
        <v>75</v>
      </c>
      <c r="H26" s="27" t="s">
        <v>79</v>
      </c>
      <c r="I26" s="70">
        <v>78</v>
      </c>
      <c r="J26" s="70">
        <v>77.5</v>
      </c>
      <c r="K26" s="70">
        <v>78</v>
      </c>
      <c r="L26" s="20"/>
      <c r="M26" s="20"/>
    </row>
    <row r="27" spans="1:13" s="3" customFormat="1" ht="34.950000000000003" customHeight="1">
      <c r="A27" s="19">
        <v>5</v>
      </c>
      <c r="B27" s="20"/>
      <c r="C27" s="21" t="s">
        <v>68</v>
      </c>
      <c r="D27" s="22" t="s">
        <v>69</v>
      </c>
      <c r="E27" s="23" t="s">
        <v>70</v>
      </c>
      <c r="F27" s="21" t="s">
        <v>43</v>
      </c>
      <c r="G27" s="24" t="s">
        <v>67</v>
      </c>
      <c r="H27" s="24" t="s">
        <v>71</v>
      </c>
      <c r="I27" s="70">
        <v>76.5</v>
      </c>
      <c r="J27" s="70">
        <v>76</v>
      </c>
      <c r="K27" s="70">
        <v>76.5</v>
      </c>
      <c r="L27" s="20"/>
      <c r="M27" s="20"/>
    </row>
    <row r="28" spans="1:13" s="3" customFormat="1" ht="34.950000000000003" customHeight="1">
      <c r="A28" s="19">
        <v>6</v>
      </c>
      <c r="B28" s="28"/>
      <c r="C28" s="21" t="s">
        <v>60</v>
      </c>
      <c r="D28" s="22" t="s">
        <v>61</v>
      </c>
      <c r="E28" s="23" t="s">
        <v>62</v>
      </c>
      <c r="F28" s="21" t="s">
        <v>34</v>
      </c>
      <c r="G28" s="24" t="s">
        <v>48</v>
      </c>
      <c r="H28" s="24" t="s">
        <v>51</v>
      </c>
      <c r="I28" s="70">
        <v>74.5</v>
      </c>
      <c r="J28" s="71">
        <v>74.5</v>
      </c>
      <c r="K28" s="70">
        <v>74.5</v>
      </c>
      <c r="L28" s="20"/>
      <c r="M28" s="20"/>
    </row>
    <row r="29" spans="1:13" s="3" customFormat="1" ht="34.950000000000003" customHeight="1">
      <c r="A29" s="19">
        <v>7</v>
      </c>
      <c r="B29" s="20"/>
      <c r="C29" s="21" t="s">
        <v>64</v>
      </c>
      <c r="D29" s="22" t="s">
        <v>65</v>
      </c>
      <c r="E29" s="23">
        <v>38529</v>
      </c>
      <c r="F29" s="21" t="s">
        <v>34</v>
      </c>
      <c r="G29" s="24" t="s">
        <v>63</v>
      </c>
      <c r="H29" s="24" t="s">
        <v>66</v>
      </c>
      <c r="I29" s="70">
        <v>74</v>
      </c>
      <c r="J29" s="71">
        <v>73.5</v>
      </c>
      <c r="K29" s="70">
        <v>74</v>
      </c>
      <c r="L29" s="20"/>
      <c r="M29" s="20"/>
    </row>
    <row r="30" spans="1:13" s="3" customFormat="1" ht="42" customHeight="1">
      <c r="A30" s="19">
        <v>8</v>
      </c>
      <c r="B30" s="20"/>
      <c r="C30" s="21" t="s">
        <v>80</v>
      </c>
      <c r="D30" s="22" t="s">
        <v>81</v>
      </c>
      <c r="E30" s="23">
        <v>33228</v>
      </c>
      <c r="F30" s="21" t="s">
        <v>34</v>
      </c>
      <c r="G30" s="21" t="s">
        <v>75</v>
      </c>
      <c r="H30" s="27" t="s">
        <v>79</v>
      </c>
      <c r="I30" s="70">
        <v>40.5</v>
      </c>
      <c r="J30" s="70">
        <v>40</v>
      </c>
      <c r="K30" s="70">
        <v>40.5</v>
      </c>
      <c r="L30" s="20"/>
      <c r="M30" s="20"/>
    </row>
    <row r="31" spans="1:13" s="4" customFormat="1" ht="34.950000000000003" customHeight="1">
      <c r="A31" s="19">
        <v>9</v>
      </c>
      <c r="B31" s="29"/>
      <c r="C31" s="21" t="s">
        <v>97</v>
      </c>
      <c r="D31" s="22" t="s">
        <v>98</v>
      </c>
      <c r="E31" s="23" t="s">
        <v>99</v>
      </c>
      <c r="F31" s="21" t="s">
        <v>34</v>
      </c>
      <c r="G31" s="24" t="s">
        <v>92</v>
      </c>
      <c r="H31" s="24" t="s">
        <v>96</v>
      </c>
      <c r="I31" s="74">
        <v>40</v>
      </c>
      <c r="J31" s="70">
        <v>39.5</v>
      </c>
      <c r="K31" s="74">
        <v>40</v>
      </c>
      <c r="L31" s="29"/>
      <c r="M31" s="29"/>
    </row>
    <row r="32" spans="1:13" ht="36" customHeight="1">
      <c r="A32" s="19">
        <v>10</v>
      </c>
      <c r="B32" s="26"/>
      <c r="C32" s="21" t="s">
        <v>54</v>
      </c>
      <c r="D32" s="22" t="s">
        <v>55</v>
      </c>
      <c r="E32" s="23">
        <v>38349</v>
      </c>
      <c r="F32" s="21" t="s">
        <v>34</v>
      </c>
      <c r="G32" s="24" t="s">
        <v>48</v>
      </c>
      <c r="H32" s="24" t="s">
        <v>56</v>
      </c>
      <c r="I32" s="71">
        <v>34.5</v>
      </c>
      <c r="J32" s="71">
        <v>34</v>
      </c>
      <c r="K32" s="71">
        <v>34.5</v>
      </c>
      <c r="L32" s="72"/>
      <c r="M32" s="73"/>
    </row>
    <row r="33" spans="1:13" s="3" customFormat="1" ht="33" customHeight="1">
      <c r="A33" s="19">
        <v>11</v>
      </c>
      <c r="B33" s="25"/>
      <c r="C33" s="21" t="s">
        <v>36</v>
      </c>
      <c r="D33" s="22" t="s">
        <v>37</v>
      </c>
      <c r="E33" s="23" t="s">
        <v>38</v>
      </c>
      <c r="F33" s="21" t="s">
        <v>34</v>
      </c>
      <c r="G33" s="24" t="s">
        <v>30</v>
      </c>
      <c r="H33" s="24" t="s">
        <v>35</v>
      </c>
      <c r="I33" s="71">
        <v>34</v>
      </c>
      <c r="J33" s="71">
        <v>33.5</v>
      </c>
      <c r="K33" s="71">
        <v>34</v>
      </c>
      <c r="L33" s="20"/>
      <c r="M33" s="20"/>
    </row>
    <row r="34" spans="1:13" ht="28.2" customHeight="1">
      <c r="A34" s="19">
        <v>12</v>
      </c>
      <c r="B34" s="30"/>
      <c r="C34" s="21" t="s">
        <v>45</v>
      </c>
      <c r="D34" s="22" t="s">
        <v>46</v>
      </c>
      <c r="E34" s="23" t="s">
        <v>47</v>
      </c>
      <c r="F34" s="21" t="s">
        <v>43</v>
      </c>
      <c r="G34" s="21" t="s">
        <v>39</v>
      </c>
      <c r="H34" s="24" t="s">
        <v>44</v>
      </c>
      <c r="I34" s="71">
        <v>20</v>
      </c>
      <c r="J34" s="70">
        <v>20</v>
      </c>
      <c r="K34" s="71">
        <v>20</v>
      </c>
      <c r="L34" s="75"/>
      <c r="M34" s="75"/>
    </row>
    <row r="35" spans="1:13" s="3" customFormat="1" ht="34.950000000000003" customHeight="1">
      <c r="A35" s="19">
        <v>13</v>
      </c>
      <c r="B35" s="28"/>
      <c r="C35" s="21" t="s">
        <v>57</v>
      </c>
      <c r="D35" s="22" t="s">
        <v>58</v>
      </c>
      <c r="E35" s="23" t="s">
        <v>59</v>
      </c>
      <c r="F35" s="21" t="s">
        <v>34</v>
      </c>
      <c r="G35" s="24" t="s">
        <v>48</v>
      </c>
      <c r="H35" s="24" t="s">
        <v>56</v>
      </c>
      <c r="I35" s="70">
        <v>15</v>
      </c>
      <c r="J35" s="70">
        <v>15</v>
      </c>
      <c r="K35" s="70">
        <v>15</v>
      </c>
      <c r="L35" s="20"/>
      <c r="M35" s="20"/>
    </row>
    <row r="36" spans="1:13" s="3" customFormat="1" ht="34.950000000000003" customHeight="1">
      <c r="A36" s="19">
        <v>14</v>
      </c>
      <c r="B36" s="20"/>
      <c r="C36" s="21" t="s">
        <v>89</v>
      </c>
      <c r="D36" s="22" t="s">
        <v>90</v>
      </c>
      <c r="E36" s="23">
        <v>39020</v>
      </c>
      <c r="F36" s="21" t="s">
        <v>34</v>
      </c>
      <c r="G36" s="24" t="s">
        <v>88</v>
      </c>
      <c r="H36" s="24" t="s">
        <v>91</v>
      </c>
      <c r="I36" s="70">
        <v>10</v>
      </c>
      <c r="J36" s="71">
        <v>10</v>
      </c>
      <c r="K36" s="70">
        <v>10</v>
      </c>
      <c r="L36" s="20"/>
      <c r="M36" s="20"/>
    </row>
    <row r="37" spans="1:13" ht="33" customHeight="1">
      <c r="A37" s="19">
        <v>15</v>
      </c>
      <c r="B37" s="31"/>
      <c r="C37" s="21" t="s">
        <v>52</v>
      </c>
      <c r="D37" s="22" t="s">
        <v>53</v>
      </c>
      <c r="E37" s="23">
        <v>37495</v>
      </c>
      <c r="F37" s="21" t="s">
        <v>34</v>
      </c>
      <c r="G37" s="24" t="s">
        <v>48</v>
      </c>
      <c r="H37" s="24" t="s">
        <v>51</v>
      </c>
      <c r="I37" s="71">
        <v>1</v>
      </c>
      <c r="J37" s="71">
        <v>1</v>
      </c>
      <c r="K37" s="71">
        <v>1</v>
      </c>
      <c r="L37" s="72"/>
      <c r="M37" s="73"/>
    </row>
    <row r="38" spans="1:13" s="3" customFormat="1" ht="34.950000000000003" customHeight="1">
      <c r="A38" s="19" t="s">
        <v>111</v>
      </c>
      <c r="B38" s="20"/>
      <c r="C38" s="21" t="s">
        <v>83</v>
      </c>
      <c r="D38" s="22" t="s">
        <v>84</v>
      </c>
      <c r="E38" s="23" t="s">
        <v>85</v>
      </c>
      <c r="F38" s="21" t="s">
        <v>86</v>
      </c>
      <c r="G38" s="24" t="s">
        <v>82</v>
      </c>
      <c r="H38" s="27" t="s">
        <v>87</v>
      </c>
      <c r="I38" s="70"/>
      <c r="J38" s="76"/>
      <c r="K38" s="77"/>
      <c r="L38" s="20"/>
      <c r="M38" s="20"/>
    </row>
    <row r="39" spans="1:13" s="4" customFormat="1" ht="34.950000000000003" customHeight="1">
      <c r="A39" s="19" t="s">
        <v>111</v>
      </c>
      <c r="B39" s="29"/>
      <c r="C39" s="21" t="s">
        <v>93</v>
      </c>
      <c r="D39" s="22" t="s">
        <v>94</v>
      </c>
      <c r="E39" s="23" t="s">
        <v>95</v>
      </c>
      <c r="F39" s="21" t="s">
        <v>34</v>
      </c>
      <c r="G39" s="24" t="s">
        <v>92</v>
      </c>
      <c r="H39" s="24" t="s">
        <v>96</v>
      </c>
      <c r="I39" s="74"/>
      <c r="J39" s="78"/>
      <c r="K39" s="79"/>
      <c r="L39" s="29"/>
      <c r="M39" s="29"/>
    </row>
    <row r="40" spans="1:13" ht="33" customHeight="1">
      <c r="A40" s="19" t="s">
        <v>111</v>
      </c>
      <c r="B40" s="25"/>
      <c r="C40" s="21" t="s">
        <v>31</v>
      </c>
      <c r="D40" s="22" t="s">
        <v>32</v>
      </c>
      <c r="E40" s="23" t="s">
        <v>33</v>
      </c>
      <c r="F40" s="21" t="s">
        <v>34</v>
      </c>
      <c r="G40" s="21" t="s">
        <v>30</v>
      </c>
      <c r="H40" s="24" t="s">
        <v>35</v>
      </c>
      <c r="I40" s="71"/>
      <c r="J40" s="25"/>
      <c r="K40" s="77"/>
      <c r="L40" s="72"/>
      <c r="M40" s="73"/>
    </row>
    <row r="41" spans="1:13" ht="10.199999999999999" customHeight="1">
      <c r="A41" s="32"/>
      <c r="B41" s="33"/>
      <c r="C41" s="34"/>
      <c r="D41" s="35"/>
      <c r="E41" s="36"/>
      <c r="F41" s="34"/>
      <c r="G41" s="37"/>
      <c r="H41" s="37"/>
      <c r="I41" s="80"/>
      <c r="J41" s="33"/>
      <c r="K41" s="80"/>
      <c r="L41" s="32"/>
      <c r="M41" s="81"/>
    </row>
    <row r="42" spans="1:13">
      <c r="A42" s="142" t="s">
        <v>112</v>
      </c>
      <c r="B42" s="143"/>
      <c r="C42" s="143"/>
      <c r="D42" s="143"/>
      <c r="E42" s="38"/>
      <c r="F42" s="38"/>
      <c r="G42" s="38"/>
      <c r="H42" s="143" t="s">
        <v>113</v>
      </c>
      <c r="I42" s="150"/>
      <c r="J42" s="143"/>
      <c r="K42" s="143"/>
      <c r="L42" s="143"/>
      <c r="M42" s="151"/>
    </row>
    <row r="43" spans="1:13" s="5" customFormat="1" ht="11.7">
      <c r="A43" s="39" t="s">
        <v>114</v>
      </c>
      <c r="B43" s="40"/>
      <c r="C43" s="41"/>
      <c r="D43" s="123" t="s">
        <v>130</v>
      </c>
      <c r="E43" s="43"/>
      <c r="F43" s="44"/>
      <c r="G43" s="45"/>
      <c r="H43" s="46" t="s">
        <v>115</v>
      </c>
      <c r="I43" s="82">
        <v>9</v>
      </c>
      <c r="J43" s="44"/>
      <c r="K43" s="83"/>
      <c r="L43" s="46" t="s">
        <v>116</v>
      </c>
      <c r="M43" s="82">
        <f>COUNTIF(F$19:F150,"ЗМС")</f>
        <v>0</v>
      </c>
    </row>
    <row r="44" spans="1:13" s="5" customFormat="1" ht="11.7">
      <c r="A44" s="39" t="s">
        <v>117</v>
      </c>
      <c r="B44" s="40"/>
      <c r="C44" s="47"/>
      <c r="D44" s="42"/>
      <c r="E44" s="48"/>
      <c r="F44" s="49"/>
      <c r="G44" s="50"/>
      <c r="H44" s="51" t="s">
        <v>118</v>
      </c>
      <c r="I44" s="84">
        <v>18</v>
      </c>
      <c r="J44" s="85"/>
      <c r="K44" s="86"/>
      <c r="L44" s="51" t="s">
        <v>119</v>
      </c>
      <c r="M44" s="87">
        <f>COUNTIF(F$19:F150,"МСМК")</f>
        <v>0</v>
      </c>
    </row>
    <row r="45" spans="1:13" s="5" customFormat="1" ht="11.7">
      <c r="A45" s="39" t="s">
        <v>120</v>
      </c>
      <c r="B45" s="40"/>
      <c r="C45" s="40"/>
      <c r="D45" s="42"/>
      <c r="E45" s="48"/>
      <c r="F45" s="49"/>
      <c r="G45" s="50"/>
      <c r="H45" s="51" t="s">
        <v>121</v>
      </c>
      <c r="I45" s="88"/>
      <c r="J45" s="85"/>
      <c r="K45" s="86"/>
      <c r="L45" s="51" t="s">
        <v>43</v>
      </c>
      <c r="M45" s="87">
        <v>5</v>
      </c>
    </row>
    <row r="46" spans="1:13" s="5" customFormat="1" ht="11.7">
      <c r="A46" s="39" t="s">
        <v>122</v>
      </c>
      <c r="B46" s="40"/>
      <c r="C46" s="40"/>
      <c r="D46" s="122" t="s">
        <v>131</v>
      </c>
      <c r="E46" s="48"/>
      <c r="F46" s="49"/>
      <c r="G46" s="50"/>
      <c r="H46" s="51" t="s">
        <v>123</v>
      </c>
      <c r="I46" s="88"/>
      <c r="J46" s="85"/>
      <c r="K46" s="86"/>
      <c r="L46" s="51" t="s">
        <v>34</v>
      </c>
      <c r="M46" s="87">
        <v>12</v>
      </c>
    </row>
    <row r="47" spans="1:13" s="5" customFormat="1" ht="11.7">
      <c r="A47" s="52"/>
      <c r="B47" s="40"/>
      <c r="C47" s="40"/>
      <c r="D47" s="42"/>
      <c r="E47" s="53"/>
      <c r="F47" s="54"/>
      <c r="G47" s="50"/>
      <c r="H47" s="51" t="s">
        <v>124</v>
      </c>
      <c r="I47" s="87">
        <f>COUNTIF(A5:A104,"НФ")</f>
        <v>0</v>
      </c>
      <c r="J47" s="85"/>
      <c r="K47" s="86"/>
      <c r="L47" s="51" t="s">
        <v>125</v>
      </c>
      <c r="M47" s="87">
        <v>1</v>
      </c>
    </row>
    <row r="48" spans="1:13" s="5" customFormat="1" ht="11.7">
      <c r="A48" s="55"/>
      <c r="B48" s="56"/>
      <c r="C48" s="40"/>
      <c r="D48" s="42"/>
      <c r="E48" s="53"/>
      <c r="F48" s="54"/>
      <c r="G48" s="50"/>
      <c r="H48" s="51" t="s">
        <v>126</v>
      </c>
      <c r="I48" s="87">
        <f>COUNTIF(A5:A104,"ДСКВ")</f>
        <v>0</v>
      </c>
      <c r="J48" s="85"/>
      <c r="K48" s="86"/>
      <c r="L48" s="51" t="s">
        <v>127</v>
      </c>
      <c r="M48" s="87">
        <f>COUNTIF(F$23:F152,"2 СР")</f>
        <v>0</v>
      </c>
    </row>
    <row r="49" spans="1:13" s="5" customFormat="1" ht="11.7">
      <c r="A49" s="57"/>
      <c r="B49" s="40"/>
      <c r="C49" s="40"/>
      <c r="D49" s="42"/>
      <c r="E49" s="58"/>
      <c r="F49" s="59"/>
      <c r="G49" s="60"/>
      <c r="H49" s="61" t="s">
        <v>128</v>
      </c>
      <c r="I49" s="89">
        <v>3</v>
      </c>
      <c r="J49" s="90"/>
      <c r="K49" s="91"/>
      <c r="L49" s="61" t="s">
        <v>129</v>
      </c>
      <c r="M49" s="89">
        <f>COUNTIF(F$23:F153,"3 СР")</f>
        <v>0</v>
      </c>
    </row>
    <row r="50" spans="1:13" ht="5.25" customHeight="1">
      <c r="A50" s="62"/>
      <c r="B50" s="62"/>
      <c r="C50" s="62"/>
      <c r="D50" s="62"/>
      <c r="E50" s="62"/>
      <c r="F50" s="62"/>
      <c r="I50" s="92"/>
      <c r="J50" s="92"/>
      <c r="K50" s="92"/>
      <c r="L50" s="93"/>
      <c r="M50" s="93"/>
    </row>
    <row r="51" spans="1:13">
      <c r="A51" s="142" t="str">
        <f>A16</f>
        <v>ТЕХНИЧЕСКИЙ ДЕЛЕГАТ ФВСР:</v>
      </c>
      <c r="B51" s="143"/>
      <c r="C51" s="143"/>
      <c r="D51" s="143"/>
      <c r="E51" s="143" t="str">
        <f>A17</f>
        <v>ГЛАВНЫЙ СУДЬЯ:</v>
      </c>
      <c r="F51" s="143"/>
      <c r="G51" s="143"/>
      <c r="H51" s="143" t="str">
        <f>A18</f>
        <v>ГЛАВНЫЙ СЕКРЕТАРЬ:</v>
      </c>
      <c r="I51" s="143"/>
      <c r="J51" s="143"/>
      <c r="K51" s="143">
        <f>A19</f>
        <v>0</v>
      </c>
      <c r="L51" s="143"/>
      <c r="M51" s="144"/>
    </row>
    <row r="52" spans="1:13">
      <c r="A52" s="145"/>
      <c r="B52" s="145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</row>
    <row r="53" spans="1:13">
      <c r="A53" s="7"/>
      <c r="D53" s="7"/>
      <c r="E53" s="7"/>
      <c r="F53" s="7"/>
      <c r="G53" s="7"/>
      <c r="H53" s="7"/>
      <c r="I53" s="7"/>
      <c r="J53" s="7"/>
      <c r="K53" s="7"/>
      <c r="L53" s="7"/>
      <c r="M53" s="7"/>
    </row>
    <row r="54" spans="1:13">
      <c r="A54" s="7"/>
      <c r="D54" s="7"/>
      <c r="E54" s="7"/>
      <c r="F54" s="7"/>
      <c r="G54" s="7"/>
      <c r="H54" s="63"/>
      <c r="I54" s="7"/>
      <c r="J54" s="7"/>
      <c r="K54" s="7"/>
      <c r="L54" s="7"/>
      <c r="M54" s="7"/>
    </row>
    <row r="55" spans="1:13">
      <c r="A55" s="7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1:13">
      <c r="A56" s="7"/>
      <c r="D56" s="7"/>
      <c r="E56" s="7"/>
      <c r="F56" s="7"/>
      <c r="G56" s="7"/>
      <c r="H56" s="7"/>
      <c r="I56" s="7"/>
      <c r="J56" s="7"/>
      <c r="K56" s="7"/>
      <c r="L56" s="7"/>
      <c r="M56" s="7"/>
    </row>
    <row r="57" spans="1:13" s="5" customFormat="1" ht="11.7">
      <c r="A57" s="135">
        <f>H16</f>
        <v>0</v>
      </c>
      <c r="B57" s="136"/>
      <c r="C57" s="136"/>
      <c r="D57" s="136"/>
      <c r="E57" s="136" t="str">
        <f>H17</f>
        <v>АНДРИЯНОВ А.С. (ВК, г. МОСКВА)</v>
      </c>
      <c r="F57" s="136"/>
      <c r="G57" s="136"/>
      <c r="H57" s="136" t="str">
        <f>H18</f>
        <v>ДЫШАКОВ А.С. (ВК, г. МОСКВА)</v>
      </c>
      <c r="I57" s="136"/>
      <c r="J57" s="136"/>
      <c r="K57" s="136">
        <f>H19</f>
        <v>0</v>
      </c>
      <c r="L57" s="136"/>
      <c r="M57" s="137"/>
    </row>
  </sheetData>
  <sortState ref="A22:J28">
    <sortCondition ref="J28"/>
  </sortState>
  <mergeCells count="38">
    <mergeCell ref="A1:M1"/>
    <mergeCell ref="A2:M2"/>
    <mergeCell ref="A5:M5"/>
    <mergeCell ref="A6:M6"/>
    <mergeCell ref="A9:M9"/>
    <mergeCell ref="A7:M7"/>
    <mergeCell ref="A10:M10"/>
    <mergeCell ref="A11:M11"/>
    <mergeCell ref="A12:M12"/>
    <mergeCell ref="A13:E13"/>
    <mergeCell ref="A14:D14"/>
    <mergeCell ref="A15:H15"/>
    <mergeCell ref="I15:M15"/>
    <mergeCell ref="I16:M16"/>
    <mergeCell ref="I21:J21"/>
    <mergeCell ref="A42:D42"/>
    <mergeCell ref="H42:M42"/>
    <mergeCell ref="E51:G51"/>
    <mergeCell ref="H51:J51"/>
    <mergeCell ref="K51:M51"/>
    <mergeCell ref="A52:E52"/>
    <mergeCell ref="F52:M52"/>
    <mergeCell ref="A57:D57"/>
    <mergeCell ref="E57:G57"/>
    <mergeCell ref="H57:J57"/>
    <mergeCell ref="K57:M57"/>
    <mergeCell ref="A21:A22"/>
    <mergeCell ref="B21:B22"/>
    <mergeCell ref="C21:C22"/>
    <mergeCell ref="D21:D22"/>
    <mergeCell ref="E21:E22"/>
    <mergeCell ref="F21:F22"/>
    <mergeCell ref="G21:G22"/>
    <mergeCell ref="H21:H22"/>
    <mergeCell ref="K21:K22"/>
    <mergeCell ref="L21:L22"/>
    <mergeCell ref="M21:M22"/>
    <mergeCell ref="A51:D51"/>
  </mergeCells>
  <conditionalFormatting sqref="A51:XFD51">
    <cfRule type="cellIs" dxfId="2" priority="2" operator="equal">
      <formula>0</formula>
    </cfRule>
    <cfRule type="cellIs" dxfId="1" priority="3" operator="equal">
      <formula>0</formula>
    </cfRule>
  </conditionalFormatting>
  <conditionalFormatting sqref="H57:J57">
    <cfRule type="cellIs" dxfId="0" priority="1" operator="equal">
      <formula>0</formula>
    </cfRule>
  </conditionalFormatting>
  <printOptions horizontalCentered="1"/>
  <pageMargins left="0.196527777777778" right="0.196527777777778" top="0.59027777777777801" bottom="0.59027777777777801" header="0.156944444444444" footer="0.118055555555556"/>
  <pageSetup paperSize="256" scale="55" orientation="portrait" r:id="rId1"/>
  <headerFooter alignWithMargins="0">
    <oddHeader>&amp;L&amp;"Calibri"&amp;UРЕЗУЛЬТАТЫ НА САЙТЕ WWW.FVSR&amp;R&amp;"Calibri"ФЕДЕР&amp;UАЦИЯ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СПИСОК уч.</vt:lpstr>
      <vt:lpstr>Итоговый протокол</vt:lpstr>
      <vt:lpstr>'Итоговый протокол'!Заголовки_для_печати</vt:lpstr>
      <vt:lpstr>'СПИСОК уч.'!Заголовки_для_печати</vt:lpstr>
      <vt:lpstr>'Итоговый протокол'!Область_печати</vt:lpstr>
      <vt:lpstr>'СПИСОК уч.'!Область_печати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Asus</cp:lastModifiedBy>
  <cp:lastPrinted>2024-10-06T15:01:00Z</cp:lastPrinted>
  <dcterms:created xsi:type="dcterms:W3CDTF">1996-10-08T23:32:00Z</dcterms:created>
  <dcterms:modified xsi:type="dcterms:W3CDTF">2025-04-06T13:44:30Z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3EF30D1DE87F4D9EA1B798E5A67E29F2_12</vt:lpwstr>
  </property>
  <property fmtid="{D5CDD505-2E9C-101B-9397-08002B2CF9AE}" pid="3" name="KSOProductBuildVer">
    <vt:lpwstr>1049-12.2.0.20782</vt:lpwstr>
  </property>
</Properties>
</file>