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155" tabRatio="789"/>
  </bookViews>
  <sheets>
    <sheet name="юниоры КГ" sheetId="9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92" l="1"/>
  <c r="H25" i="92"/>
  <c r="J25" i="92" s="1"/>
  <c r="A110" i="92"/>
  <c r="A109" i="92"/>
  <c r="A108" i="92"/>
  <c r="A106" i="92"/>
  <c r="A105" i="92"/>
  <c r="A104" i="92"/>
  <c r="A102" i="92"/>
  <c r="A101" i="92"/>
  <c r="A100" i="92"/>
  <c r="A98" i="92"/>
  <c r="A97" i="92"/>
  <c r="A96" i="92"/>
  <c r="A94" i="92"/>
  <c r="A93" i="92"/>
  <c r="A92" i="92"/>
  <c r="A90" i="92"/>
  <c r="A89" i="92"/>
  <c r="A88" i="92"/>
  <c r="A86" i="92"/>
  <c r="A85" i="92"/>
  <c r="A84" i="92"/>
  <c r="A82" i="92"/>
  <c r="A81" i="92"/>
  <c r="A80" i="92"/>
  <c r="A78" i="92"/>
  <c r="A77" i="92"/>
  <c r="A76" i="92"/>
  <c r="A74" i="92"/>
  <c r="A73" i="92"/>
  <c r="A72" i="92"/>
  <c r="A70" i="92"/>
  <c r="A69" i="92"/>
  <c r="A68" i="92"/>
  <c r="A66" i="92"/>
  <c r="A65" i="92"/>
  <c r="A64" i="92"/>
  <c r="A62" i="92"/>
  <c r="A61" i="92"/>
  <c r="A60" i="92"/>
  <c r="A58" i="92"/>
  <c r="A57" i="92"/>
  <c r="A56" i="92"/>
  <c r="A54" i="92"/>
  <c r="A53" i="92"/>
  <c r="A52" i="92"/>
  <c r="A50" i="92"/>
  <c r="A49" i="92"/>
  <c r="A48" i="92"/>
  <c r="A46" i="92"/>
  <c r="A45" i="92"/>
  <c r="A44" i="92"/>
  <c r="A42" i="92"/>
  <c r="A41" i="92"/>
  <c r="A40" i="92"/>
  <c r="A38" i="92"/>
  <c r="A37" i="92"/>
  <c r="A36" i="92"/>
  <c r="A34" i="92"/>
  <c r="A33" i="92"/>
  <c r="A32" i="92"/>
  <c r="A30" i="92"/>
  <c r="A29" i="92"/>
  <c r="A28" i="92"/>
  <c r="A26" i="92"/>
  <c r="A25" i="92"/>
  <c r="A24" i="92"/>
  <c r="J36" i="92"/>
  <c r="H110" i="92"/>
  <c r="J110" i="92" s="1"/>
  <c r="G110" i="92"/>
  <c r="H109" i="92"/>
  <c r="J109" i="92" s="1"/>
  <c r="G109" i="92"/>
  <c r="H108" i="92"/>
  <c r="J108" i="92" s="1"/>
  <c r="G108" i="92"/>
  <c r="H106" i="92"/>
  <c r="J106" i="92" s="1"/>
  <c r="G106" i="92"/>
  <c r="H105" i="92"/>
  <c r="J105" i="92" s="1"/>
  <c r="G105" i="92"/>
  <c r="H104" i="92"/>
  <c r="J104" i="92" s="1"/>
  <c r="G104" i="92"/>
  <c r="H102" i="92"/>
  <c r="J102" i="92" s="1"/>
  <c r="G102" i="92"/>
  <c r="H101" i="92"/>
  <c r="J101" i="92" s="1"/>
  <c r="G101" i="92"/>
  <c r="H100" i="92"/>
  <c r="J100" i="92" s="1"/>
  <c r="G100" i="92"/>
  <c r="H98" i="92"/>
  <c r="J98" i="92" s="1"/>
  <c r="G98" i="92"/>
  <c r="H97" i="92"/>
  <c r="J97" i="92" s="1"/>
  <c r="G97" i="92"/>
  <c r="H96" i="92"/>
  <c r="J96" i="92" s="1"/>
  <c r="G96" i="92"/>
  <c r="H94" i="92"/>
  <c r="J94" i="92" s="1"/>
  <c r="G94" i="92"/>
  <c r="H93" i="92"/>
  <c r="J93" i="92" s="1"/>
  <c r="G93" i="92"/>
  <c r="H92" i="92"/>
  <c r="J92" i="92" s="1"/>
  <c r="G92" i="92"/>
  <c r="H90" i="92"/>
  <c r="J90" i="92" s="1"/>
  <c r="G90" i="92"/>
  <c r="H89" i="92"/>
  <c r="J89" i="92" s="1"/>
  <c r="G89" i="92"/>
  <c r="H88" i="92"/>
  <c r="J88" i="92" s="1"/>
  <c r="G88" i="92"/>
  <c r="H86" i="92"/>
  <c r="J86" i="92" s="1"/>
  <c r="G86" i="92"/>
  <c r="H85" i="92"/>
  <c r="J85" i="92" s="1"/>
  <c r="G85" i="92"/>
  <c r="H84" i="92"/>
  <c r="J84" i="92" s="1"/>
  <c r="G84" i="92"/>
  <c r="H82" i="92"/>
  <c r="J82" i="92" s="1"/>
  <c r="G82" i="92"/>
  <c r="H81" i="92"/>
  <c r="J81" i="92" s="1"/>
  <c r="G81" i="92"/>
  <c r="H80" i="92"/>
  <c r="J80" i="92" s="1"/>
  <c r="G80" i="92"/>
  <c r="H78" i="92"/>
  <c r="J78" i="92" s="1"/>
  <c r="G78" i="92"/>
  <c r="H77" i="92"/>
  <c r="J77" i="92" s="1"/>
  <c r="G77" i="92"/>
  <c r="H76" i="92"/>
  <c r="J76" i="92" s="1"/>
  <c r="G76" i="92"/>
  <c r="H74" i="92"/>
  <c r="J74" i="92" s="1"/>
  <c r="G74" i="92"/>
  <c r="H73" i="92"/>
  <c r="J73" i="92" s="1"/>
  <c r="G73" i="92"/>
  <c r="H72" i="92"/>
  <c r="J72" i="92" s="1"/>
  <c r="G72" i="92"/>
  <c r="H70" i="92"/>
  <c r="J70" i="92" s="1"/>
  <c r="G70" i="92"/>
  <c r="H69" i="92"/>
  <c r="J69" i="92" s="1"/>
  <c r="G69" i="92"/>
  <c r="H68" i="92"/>
  <c r="J68" i="92" s="1"/>
  <c r="G68" i="92"/>
  <c r="H66" i="92"/>
  <c r="J66" i="92" s="1"/>
  <c r="G66" i="92"/>
  <c r="H65" i="92"/>
  <c r="J65" i="92" s="1"/>
  <c r="G65" i="92"/>
  <c r="H64" i="92"/>
  <c r="J64" i="92" s="1"/>
  <c r="G64" i="92"/>
  <c r="H62" i="92"/>
  <c r="J62" i="92" s="1"/>
  <c r="G62" i="92"/>
  <c r="H61" i="92"/>
  <c r="J61" i="92" s="1"/>
  <c r="G61" i="92"/>
  <c r="H60" i="92"/>
  <c r="J60" i="92" s="1"/>
  <c r="G60" i="92"/>
  <c r="H58" i="92"/>
  <c r="J58" i="92" s="1"/>
  <c r="G58" i="92"/>
  <c r="H57" i="92"/>
  <c r="J57" i="92" s="1"/>
  <c r="G57" i="92"/>
  <c r="H56" i="92"/>
  <c r="J56" i="92" s="1"/>
  <c r="G56" i="92"/>
  <c r="H54" i="92"/>
  <c r="J54" i="92" s="1"/>
  <c r="G54" i="92"/>
  <c r="H53" i="92"/>
  <c r="J53" i="92" s="1"/>
  <c r="G53" i="92"/>
  <c r="H52" i="92"/>
  <c r="J52" i="92" s="1"/>
  <c r="G52" i="92"/>
  <c r="H50" i="92"/>
  <c r="J50" i="92" s="1"/>
  <c r="G50" i="92"/>
  <c r="H49" i="92"/>
  <c r="J49" i="92" s="1"/>
  <c r="G49" i="92"/>
  <c r="H48" i="92"/>
  <c r="J48" i="92" s="1"/>
  <c r="G48" i="92"/>
  <c r="H46" i="92"/>
  <c r="J46" i="92" s="1"/>
  <c r="G46" i="92"/>
  <c r="H45" i="92"/>
  <c r="J45" i="92" s="1"/>
  <c r="G45" i="92"/>
  <c r="H44" i="92"/>
  <c r="J44" i="92" s="1"/>
  <c r="G44" i="92"/>
  <c r="H42" i="92"/>
  <c r="J42" i="92" s="1"/>
  <c r="G42" i="92"/>
  <c r="H41" i="92"/>
  <c r="J41" i="92" s="1"/>
  <c r="G41" i="92"/>
  <c r="H40" i="92"/>
  <c r="J40" i="92" s="1"/>
  <c r="G40" i="92"/>
  <c r="H38" i="92"/>
  <c r="J38" i="92" s="1"/>
  <c r="G38" i="92"/>
  <c r="H37" i="92"/>
  <c r="J37" i="92" s="1"/>
  <c r="G37" i="92"/>
  <c r="H36" i="92"/>
  <c r="G36" i="92"/>
  <c r="H34" i="92"/>
  <c r="J34" i="92" s="1"/>
  <c r="G34" i="92"/>
  <c r="H33" i="92"/>
  <c r="J33" i="92" s="1"/>
  <c r="G33" i="92"/>
  <c r="H32" i="92"/>
  <c r="J32" i="92" s="1"/>
  <c r="G32" i="92"/>
  <c r="I30" i="92"/>
  <c r="H30" i="92"/>
  <c r="J30" i="92" s="1"/>
  <c r="G30" i="92"/>
  <c r="I29" i="92"/>
  <c r="H29" i="92"/>
  <c r="J29" i="92" s="1"/>
  <c r="G29" i="92"/>
  <c r="I28" i="92"/>
  <c r="H28" i="92"/>
  <c r="J28" i="92" s="1"/>
  <c r="G28" i="92"/>
  <c r="I26" i="92"/>
  <c r="H26" i="92"/>
  <c r="J26" i="92" s="1"/>
  <c r="G26" i="92"/>
  <c r="I25" i="92"/>
  <c r="G25" i="92"/>
  <c r="I24" i="92"/>
  <c r="H24" i="92"/>
  <c r="J24" i="92" s="1"/>
  <c r="G24" i="92"/>
  <c r="J23" i="92"/>
  <c r="J87" i="92" l="1"/>
  <c r="J31" i="92" l="1"/>
  <c r="I31" i="92"/>
  <c r="J59" i="92"/>
  <c r="I59" i="92"/>
  <c r="I103" i="92"/>
  <c r="J103" i="92"/>
  <c r="J107" i="92"/>
  <c r="I107" i="92"/>
  <c r="J47" i="92"/>
  <c r="I47" i="92"/>
  <c r="I39" i="92"/>
  <c r="J39" i="92"/>
  <c r="J99" i="92"/>
  <c r="I99" i="92"/>
  <c r="J95" i="92"/>
  <c r="I95" i="92"/>
  <c r="I91" i="92"/>
  <c r="J91" i="92"/>
  <c r="I71" i="92"/>
  <c r="J71" i="92"/>
  <c r="J35" i="92"/>
  <c r="I35" i="92"/>
  <c r="I55" i="92"/>
  <c r="J55" i="92"/>
  <c r="I87" i="92"/>
  <c r="I102" i="92" l="1"/>
  <c r="I100" i="92"/>
  <c r="I101" i="92"/>
  <c r="I49" i="92"/>
  <c r="I50" i="92"/>
  <c r="I48" i="92"/>
  <c r="I110" i="92"/>
  <c r="I108" i="92"/>
  <c r="I109" i="92"/>
  <c r="I62" i="92"/>
  <c r="I60" i="92"/>
  <c r="I61" i="92"/>
  <c r="I34" i="92"/>
  <c r="I32" i="92"/>
  <c r="I33" i="92"/>
  <c r="I36" i="92"/>
  <c r="I38" i="92"/>
  <c r="I37" i="92"/>
  <c r="I97" i="92"/>
  <c r="I98" i="92"/>
  <c r="I96" i="92"/>
  <c r="I89" i="92"/>
  <c r="I90" i="92"/>
  <c r="I88" i="92"/>
  <c r="I57" i="92"/>
  <c r="I58" i="92"/>
  <c r="I56" i="92"/>
  <c r="I73" i="92"/>
  <c r="I74" i="92"/>
  <c r="I72" i="92"/>
  <c r="I94" i="92"/>
  <c r="I92" i="92"/>
  <c r="I93" i="92"/>
  <c r="I41" i="92"/>
  <c r="I42" i="92"/>
  <c r="I40" i="92"/>
  <c r="I105" i="92"/>
  <c r="I106" i="92"/>
  <c r="I104" i="92"/>
  <c r="J63" i="92"/>
  <c r="I63" i="92"/>
  <c r="I75" i="92"/>
  <c r="J75" i="92"/>
  <c r="J83" i="92"/>
  <c r="I83" i="92"/>
  <c r="J67" i="92"/>
  <c r="I67" i="92"/>
  <c r="J27" i="92"/>
  <c r="J51" i="92"/>
  <c r="I51" i="92"/>
  <c r="I43" i="92"/>
  <c r="J43" i="92"/>
  <c r="J79" i="92"/>
  <c r="I79" i="92"/>
  <c r="I81" i="92" l="1"/>
  <c r="I82" i="92"/>
  <c r="I80" i="92"/>
  <c r="I54" i="92"/>
  <c r="I52" i="92"/>
  <c r="I53" i="92"/>
  <c r="I78" i="92"/>
  <c r="I76" i="92"/>
  <c r="I77" i="92"/>
  <c r="I46" i="92"/>
  <c r="I44" i="92"/>
  <c r="I45" i="92"/>
  <c r="I70" i="92"/>
  <c r="I68" i="92"/>
  <c r="I69" i="92"/>
  <c r="I86" i="92"/>
  <c r="I84" i="92"/>
  <c r="I85" i="92"/>
  <c r="I65" i="92"/>
  <c r="I66" i="92"/>
  <c r="I64" i="92"/>
</calcChain>
</file>

<file path=xl/sharedStrings.xml><?xml version="1.0" encoding="utf-8"?>
<sst xmlns="http://schemas.openxmlformats.org/spreadsheetml/2006/main" count="269" uniqueCount="167">
  <si>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</si>
  <si>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</si>
  <si>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</si>
  <si>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</si>
  <si>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</si>
  <si>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</si>
  <si>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</si>
  <si>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</si>
  <si>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</si>
  <si>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</si>
  <si>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</si>
  <si>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</si>
  <si>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</si>
  <si>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</si>
  <si>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СУДЬЯ НА ФИНИШЕ: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</si>
  <si>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</si>
  <si>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</si>
  <si>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</si>
  <si>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</si>
  <si>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</si>
  <si>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</si>
  <si>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Облачность|     Осадки      |Т в начале | Т в конце | Влажность</t>
  </si>
  <si>
    <t>ВЫПОЛНЕНИЕ НТУ ЕВСК</t>
  </si>
  <si>
    <t>ОТСТАВАНИЕ</t>
  </si>
  <si>
    <t xml:space="preserve"> Заявл. | Старт. | Финиш.| Н финиш | ДКВ | Н старт |    ЗМС    | МСМК | МС | КМС | 1 р |</t>
  </si>
  <si>
    <t xml:space="preserve">ИВАНОВА М.А. (ВК, г. Великие Луки) </t>
  </si>
  <si>
    <t>ДАТА РОЖД.</t>
  </si>
  <si>
    <t>Федеральный центр подготовки спортивного резерва</t>
  </si>
  <si>
    <t>Министерство спорта, молодежной политики и туризма Республики Мордовия</t>
  </si>
  <si>
    <t xml:space="preserve">по велосипедному спорту </t>
  </si>
  <si>
    <r>
      <t>МЕСТО ПРОВЕДЕНИЯ:</t>
    </r>
    <r>
      <rPr>
        <sz val="11"/>
        <rFont val="Times New Roman"/>
        <family val="1"/>
        <charset val="204"/>
      </rPr>
      <t xml:space="preserve">  г. Саранск</t>
    </r>
  </si>
  <si>
    <t xml:space="preserve">ВОСТРУХИН М.Н. (ВК, г. Саратов) </t>
  </si>
  <si>
    <t xml:space="preserve">НИКАНДРОВ А.О. (ВК, г. Салехард) </t>
  </si>
  <si>
    <t>ОЧКИ</t>
  </si>
  <si>
    <t>КМС</t>
  </si>
  <si>
    <t>Московская область</t>
  </si>
  <si>
    <t>Омская область</t>
  </si>
  <si>
    <t>Челябинская область</t>
  </si>
  <si>
    <t>Саратовская область</t>
  </si>
  <si>
    <t>Самарская область</t>
  </si>
  <si>
    <t>Республика Башкортостан</t>
  </si>
  <si>
    <t>МС</t>
  </si>
  <si>
    <t>Хабаровский край</t>
  </si>
  <si>
    <t>Новосибирская область</t>
  </si>
  <si>
    <t>Свердловская область</t>
  </si>
  <si>
    <t>Краснодарский край</t>
  </si>
  <si>
    <t>Воронежская область</t>
  </si>
  <si>
    <t>Республика Адыгея</t>
  </si>
  <si>
    <t>Иркутская область</t>
  </si>
  <si>
    <t>Республика Татарстан</t>
  </si>
  <si>
    <t>Республика Мордовия</t>
  </si>
  <si>
    <t>Ростовская область</t>
  </si>
  <si>
    <t>Москва</t>
  </si>
  <si>
    <t>Санкт-Петербург</t>
  </si>
  <si>
    <t>Юниоры 17-22 года</t>
  </si>
  <si>
    <t>Щегольков Илья</t>
  </si>
  <si>
    <t>МСМК</t>
  </si>
  <si>
    <t>Халиков Булат</t>
  </si>
  <si>
    <t>Новолодский Иван</t>
  </si>
  <si>
    <t>Шичкин Влас</t>
  </si>
  <si>
    <t>Шерстнев Тимофей</t>
  </si>
  <si>
    <t>Борзов Дмитрий</t>
  </si>
  <si>
    <t>Некрасов Константин</t>
  </si>
  <si>
    <t>Максимов Денис</t>
  </si>
  <si>
    <t>Денисов Денис</t>
  </si>
  <si>
    <t>Хомяков Артемий</t>
  </si>
  <si>
    <t>Мухомедьяров Дмитрий</t>
  </si>
  <si>
    <t>Терешенок Виталий</t>
  </si>
  <si>
    <t>Мартынов Никита</t>
  </si>
  <si>
    <t>Часовников Артем</t>
  </si>
  <si>
    <t>Долматов Виктор</t>
  </si>
  <si>
    <t>Бугаенко Виктор</t>
  </si>
  <si>
    <t>Габдулин Тимур</t>
  </si>
  <si>
    <t>Шульченко Никита</t>
  </si>
  <si>
    <t>Шахотько Александр</t>
  </si>
  <si>
    <t>Савельев Денис</t>
  </si>
  <si>
    <t>Попов Антон</t>
  </si>
  <si>
    <t>Сердюков Евгений</t>
  </si>
  <si>
    <t>Журавлев Иван</t>
  </si>
  <si>
    <t>Миллер Кирилл</t>
  </si>
  <si>
    <t>Тюменская область</t>
  </si>
  <si>
    <t>Исламов Валерий</t>
  </si>
  <si>
    <t>Сапегин Егор</t>
  </si>
  <si>
    <t>Мальков Кирилл</t>
  </si>
  <si>
    <t>Вьюношев Михаил</t>
  </si>
  <si>
    <t>Кугаевский Глеб</t>
  </si>
  <si>
    <t>Рахимов Нурислам</t>
  </si>
  <si>
    <t>Горюшин Александр</t>
  </si>
  <si>
    <t>Медведев Даниил</t>
  </si>
  <si>
    <t xml:space="preserve">Полозов Вячеслав </t>
  </si>
  <si>
    <t>Черноруцкий Владислав</t>
  </si>
  <si>
    <t>Ильин Роман</t>
  </si>
  <si>
    <t>Штин Валерий</t>
  </si>
  <si>
    <t>Анисимов Иван</t>
  </si>
  <si>
    <t>Ленинградская область</t>
  </si>
  <si>
    <t>Тараненко Дмитрий</t>
  </si>
  <si>
    <t>Дикий Марк</t>
  </si>
  <si>
    <t>Ульянов Артем</t>
  </si>
  <si>
    <t>Ермаков Роман</t>
  </si>
  <si>
    <t>Устьянцев Кирилл</t>
  </si>
  <si>
    <t>Головченко Даниил</t>
  </si>
  <si>
    <t>Тишкин Александр</t>
  </si>
  <si>
    <t>Стрелков Никита</t>
  </si>
  <si>
    <t>Тонких Илья</t>
  </si>
  <si>
    <t>Иванов Дмитрий</t>
  </si>
  <si>
    <t>Фильчаков Максим</t>
  </si>
  <si>
    <t>Плакушкин Иван</t>
  </si>
  <si>
    <t>Глеб Владислав</t>
  </si>
  <si>
    <t>Маметов Данил</t>
  </si>
  <si>
    <t>Иванов Александр</t>
  </si>
  <si>
    <t>Пронин Константин</t>
  </si>
  <si>
    <t>Бондарчук Никита</t>
  </si>
  <si>
    <t>Сидов Роман</t>
  </si>
  <si>
    <t>Зозуля Кирилл</t>
  </si>
  <si>
    <t>Санников Илья</t>
  </si>
  <si>
    <t>Фесенко Даниил</t>
  </si>
  <si>
    <t>Космачев Глеб</t>
  </si>
  <si>
    <t>Явенков Александр</t>
  </si>
  <si>
    <t>Юнусов Артур</t>
  </si>
  <si>
    <t>Кучерявый Илья</t>
  </si>
  <si>
    <t>Колесников Максим</t>
  </si>
  <si>
    <t>Головенец Ярослав</t>
  </si>
  <si>
    <t>Ведмидь Георгий</t>
  </si>
  <si>
    <t>Кривошеев Даниил</t>
  </si>
  <si>
    <t>Подмарьков Владислав</t>
  </si>
  <si>
    <t>Смирнов Владислав</t>
  </si>
  <si>
    <t>Резников Дмитрий</t>
  </si>
  <si>
    <t>Шмакаев Кирилл</t>
  </si>
  <si>
    <t>Абитов Ильнур</t>
  </si>
  <si>
    <t>Толстов Данила</t>
  </si>
  <si>
    <t>Сорокин Андрей</t>
  </si>
  <si>
    <t>Князев Григорий</t>
  </si>
  <si>
    <t>Даньшов Никита</t>
  </si>
  <si>
    <t>Бояров Максим</t>
  </si>
  <si>
    <t>Иванов Игорь</t>
  </si>
  <si>
    <t>Сутербин Константин</t>
  </si>
  <si>
    <t>Карпов Вячеслав</t>
  </si>
  <si>
    <t>Удмуртская Республика</t>
  </si>
  <si>
    <t>Калининградская область</t>
  </si>
  <si>
    <t>Попов Максим</t>
  </si>
  <si>
    <t>Загуменников Роман</t>
  </si>
  <si>
    <t>Абсалямов Эльдар</t>
  </si>
  <si>
    <t>Ямалтдинов Айнур</t>
  </si>
  <si>
    <t>Радулов Артем</t>
  </si>
  <si>
    <t>Дорошенко Святослав</t>
  </si>
  <si>
    <t>Комаров Егор</t>
  </si>
  <si>
    <t>Хусаинов Ильфат</t>
  </si>
  <si>
    <t>Соснин Владислав</t>
  </si>
  <si>
    <r>
      <rPr>
        <b/>
        <sz val="11"/>
        <rFont val="Times New Roman"/>
        <family val="1"/>
        <charset val="204"/>
      </rPr>
      <t xml:space="preserve">По итогам гонки: </t>
    </r>
    <r>
      <rPr>
        <sz val="11"/>
        <rFont val="Times New Roman"/>
        <family val="1"/>
        <charset val="204"/>
      </rPr>
      <t xml:space="preserve">| субъектов РФ | </t>
    </r>
    <r>
      <rPr>
        <b/>
        <sz val="11"/>
        <rFont val="Times New Roman"/>
        <family val="1"/>
        <charset val="204"/>
      </rPr>
      <t>Выполнено по ЕВСК:</t>
    </r>
    <r>
      <rPr>
        <sz val="11"/>
        <rFont val="Times New Roman"/>
        <family val="1"/>
        <charset val="204"/>
      </rPr>
      <t xml:space="preserve">    | МСМК  | МС | КМС |    1 р.   |</t>
    </r>
  </si>
  <si>
    <t xml:space="preserve">шоссе - командная гонка </t>
  </si>
  <si>
    <r>
      <t>ДАТА ПРОВЕДЕНИЯ:</t>
    </r>
    <r>
      <rPr>
        <sz val="11"/>
        <rFont val="Times New Roman"/>
        <family val="1"/>
        <charset val="204"/>
      </rPr>
      <t xml:space="preserve"> 25 ИЮЛЯ 2021 ГОДА              </t>
    </r>
  </si>
  <si>
    <t xml:space="preserve">облачно      |  без осадков |    +22.0      |     +23.0    |   48       </t>
  </si>
  <si>
    <r>
      <rPr>
        <b/>
        <sz val="11"/>
        <rFont val="Times New Roman"/>
        <family val="1"/>
        <charset val="204"/>
      </rPr>
      <t>НАЧАЛО ГОНКИ:</t>
    </r>
    <r>
      <rPr>
        <sz val="11"/>
        <rFont val="Times New Roman"/>
        <family val="1"/>
        <charset val="204"/>
      </rPr>
      <t xml:space="preserve"> 10ч 45м </t>
    </r>
  </si>
  <si>
    <r>
      <rPr>
        <b/>
        <sz val="11"/>
        <rFont val="Times New Roman"/>
        <family val="1"/>
        <charset val="204"/>
      </rPr>
      <t>ОКОНЧАНИЕ ГОНКИ:</t>
    </r>
    <r>
      <rPr>
        <sz val="11"/>
        <rFont val="Times New Roman"/>
        <family val="1"/>
        <charset val="204"/>
      </rPr>
      <t xml:space="preserve">  13ч 05м</t>
    </r>
  </si>
  <si>
    <t xml:space="preserve">  88        |    88       |         88      |     0         |      0    |        0     |     0      |     4       |    22    |   53 |    9    |</t>
  </si>
  <si>
    <t xml:space="preserve">                                   |          22                |                                     |           0         |          1   |        7    |   0   | </t>
  </si>
  <si>
    <t>№ ЕКП 2021: 35000</t>
  </si>
  <si>
    <t>НАЗВАНИЕ ТРАССЫ / РЕГ. НОМЕР:</t>
  </si>
  <si>
    <t>МАКСИМАЛЬНЫЙ ПЕРЕПАД (HD): 124</t>
  </si>
  <si>
    <t>1 СР</t>
  </si>
  <si>
    <t>Дистанция: длина круга/кругов</t>
  </si>
  <si>
    <t>№ ВРВС: 0080661811Я</t>
  </si>
  <si>
    <t>СУММА ПЕРЕПАДОВ (ТС): 396</t>
  </si>
  <si>
    <t>20км/2</t>
  </si>
  <si>
    <t>V летняя 2021 года</t>
  </si>
  <si>
    <t>СПАРТАКИАДА МОЛОДЕЖИ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</si>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</sst>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.5"/>
      <name val="Times New Roman"/>
      <family val="1"/>
      <charset val="204"/>
    </font>
    <font>
      <sz val="11"/>
      <color rgb="FF2B2E3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64">
    <xf numFmtId="0" fontId="0" fillId="0" borderId="0" xfId="0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1" fillId="0" borderId="14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1" fillId="0" borderId="16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49" fontId="8" fillId="0" borderId="17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/>
    </xf>
    <xf numFmtId="0" fontId="13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 vertical="center"/>
    </xf>
    <xf numFmtId="14" fontId="13" fillId="0" borderId="24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5" fontId="13" fillId="0" borderId="24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/>
    </xf>
    <xf numFmtId="14" fontId="13" fillId="0" borderId="34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20" fillId="0" borderId="3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right"/>
    </xf>
    <xf numFmtId="0" fontId="21" fillId="0" borderId="26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2" fontId="21" fillId="0" borderId="26" xfId="0" applyNumberFormat="1" applyFont="1" applyFill="1" applyBorder="1" applyAlignment="1">
      <alignment horizontal="center" vertical="center"/>
    </xf>
    <xf numFmtId="2" fontId="21" fillId="0" borderId="28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right"/>
    </xf>
    <xf numFmtId="165" fontId="21" fillId="0" borderId="26" xfId="0" applyNumberFormat="1" applyFont="1" applyFill="1" applyBorder="1" applyAlignment="1">
      <alignment horizontal="center" vertical="center"/>
    </xf>
    <xf numFmtId="21" fontId="21" fillId="0" borderId="26" xfId="0" applyNumberFormat="1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21" fontId="13" fillId="0" borderId="24" xfId="3" applyNumberFormat="1" applyFont="1" applyFill="1" applyBorder="1" applyAlignment="1">
      <alignment horizontal="center" vertical="center" wrapText="1"/>
    </xf>
    <xf numFmtId="2" fontId="21" fillId="0" borderId="25" xfId="0" applyNumberFormat="1" applyFont="1" applyFill="1" applyBorder="1" applyAlignment="1">
      <alignment horizontal="center" vertical="center"/>
    </xf>
    <xf numFmtId="165" fontId="13" fillId="0" borderId="24" xfId="0" applyNumberFormat="1" applyFont="1" applyFill="1" applyBorder="1" applyAlignment="1">
      <alignment horizontal="center" vertical="center" wrapText="1"/>
    </xf>
    <xf numFmtId="2" fontId="13" fillId="0" borderId="24" xfId="0" applyNumberFormat="1" applyFont="1" applyFill="1" applyBorder="1" applyAlignment="1">
      <alignment horizontal="center" vertical="center" wrapText="1"/>
    </xf>
    <xf numFmtId="0" fontId="15" fillId="0" borderId="0" xfId="8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" fontId="13" fillId="0" borderId="33" xfId="0" applyNumberFormat="1" applyFont="1" applyFill="1" applyBorder="1" applyAlignment="1">
      <alignment horizontal="center" vertical="center"/>
    </xf>
    <xf numFmtId="1" fontId="13" fillId="0" borderId="42" xfId="0" applyNumberFormat="1" applyFont="1" applyFill="1" applyBorder="1" applyAlignment="1">
      <alignment horizontal="center" vertical="center"/>
    </xf>
    <xf numFmtId="1" fontId="13" fillId="0" borderId="35" xfId="0" applyNumberFormat="1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3" fillId="0" borderId="39" xfId="0" applyNumberFormat="1" applyFont="1" applyFill="1" applyBorder="1" applyAlignment="1">
      <alignment horizontal="center" vertical="center" wrapText="1"/>
    </xf>
    <xf numFmtId="1" fontId="13" fillId="0" borderId="34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>
      <alignment horizontal="center" vertical="center"/>
    </xf>
    <xf numFmtId="0" fontId="19" fillId="0" borderId="1" xfId="9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0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horizontal="right" vertical="center"/>
    </xf>
    <xf numFmtId="0" fontId="18" fillId="2" borderId="24" xfId="3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С 2" xfId="9"/>
    <cellStyle name="Обычный_Стартовый протокол Смирнов_20101106_Results" xfId="3"/>
  </cellStyles>
  <dxfs count="0"/>
  <tableStyles count="1" defaultTableStyle="TableStyleMedium9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468221</xdr:colOff>
      <xdr:row>0</xdr:row>
      <xdr:rowOff>42613</xdr:rowOff>
    </xdr:from>
    <xdr:to>
      <xdr:col>11</xdr:col>
      <xdr:colOff>676805</xdr:colOff>
      <xdr:row>2</xdr:row>
      <xdr:rowOff>210104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8440" y="42613"/>
          <a:ext cx="1125366" cy="691366"/>
        </a:xfrm>
        <a:prstGeom prst="rect">
          <a:avLst/>
        </a:prstGeom>
      </xdr:spPr>
    </xdr:pic>
    <xdr:clientData/>
  </xdr:twoCellAnchor>
  <xdr:twoCellAnchor editAs="oneCell">
    <xdr:from>
      <xdr:col>0</xdr:col>
      <xdr:colOff>38718</xdr:colOff>
      <xdr:row>0</xdr:row>
      <xdr:rowOff>30957</xdr:rowOff>
    </xdr:from>
    <xdr:to>
      <xdr:col>2</xdr:col>
      <xdr:colOff>89165</xdr:colOff>
      <xdr:row>2</xdr:row>
      <xdr:rowOff>191231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18" y="30957"/>
          <a:ext cx="1086291" cy="684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abSelected="1" view="pageBreakPreview" topLeftCell="A19" zoomScale="80" zoomScaleNormal="86" zoomScaleSheetLayoutView="80" workbookViewId="0">
      <selection activeCell="K23" sqref="K23:K26"/>
    </sheetView>
  </sheetViews>
  <sheetFormatPr defaultColWidth="9.140625" defaultRowHeight="12.75" x14ac:dyDescent="0.2"/>
  <cols>
    <col min="1" max="1" width="7.85546875" style="1" customWidth="1"/>
    <col min="2" max="2" width="7.7109375" style="28" customWidth="1"/>
    <col min="3" max="3" width="15" style="28" customWidth="1"/>
    <col min="4" max="4" width="25.28515625" style="28" customWidth="1"/>
    <col min="5" max="5" width="13" style="1" customWidth="1"/>
    <col min="6" max="6" width="10.28515625" style="1" customWidth="1"/>
    <col min="7" max="7" width="27.140625" style="28" customWidth="1"/>
    <col min="8" max="8" width="14.140625" style="1" customWidth="1"/>
    <col min="9" max="9" width="17.42578125" style="1" customWidth="1"/>
    <col min="10" max="10" width="11.42578125" style="1" customWidth="1"/>
    <col min="11" max="11" width="13.7109375" style="1" customWidth="1"/>
    <col min="12" max="12" width="13.5703125" style="1" customWidth="1"/>
    <col min="13" max="16384" width="9.140625" style="1"/>
  </cols>
  <sheetData>
    <row r="1" spans="1:12" ht="20.25" x14ac:dyDescent="0.2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20.25" x14ac:dyDescent="0.2">
      <c r="A2" s="155" t="s">
        <v>27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20.25" x14ac:dyDescent="0.2">
      <c r="A3" s="155" t="s">
        <v>28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20.25" x14ac:dyDescent="0.2">
      <c r="A4" s="155" t="s">
        <v>10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3" customFormat="1" ht="20.25" x14ac:dyDescent="0.2">
      <c r="A6" s="156" t="s">
        <v>165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s="3" customFormat="1" ht="20.25" x14ac:dyDescent="0.2">
      <c r="A7" s="156" t="s">
        <v>29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12" s="3" customFormat="1" ht="21" customHeight="1" thickBot="1" x14ac:dyDescent="0.25">
      <c r="A8" s="163" t="s">
        <v>164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9.5" thickTop="1" x14ac:dyDescent="0.2">
      <c r="A9" s="157" t="s">
        <v>19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9"/>
    </row>
    <row r="10" spans="1:12" ht="18.75" x14ac:dyDescent="0.2">
      <c r="A10" s="160" t="s">
        <v>149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2"/>
    </row>
    <row r="11" spans="1:12" ht="18.75" x14ac:dyDescent="0.2">
      <c r="A11" s="160" t="s">
        <v>54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2"/>
    </row>
    <row r="12" spans="1:12" ht="8.25" customHeight="1" x14ac:dyDescent="0.2">
      <c r="A12" s="59"/>
      <c r="B12" s="77"/>
      <c r="C12" s="77"/>
      <c r="D12" s="60"/>
      <c r="E12" s="60"/>
      <c r="F12" s="60"/>
      <c r="G12" s="77"/>
      <c r="H12" s="64"/>
      <c r="I12" s="58"/>
      <c r="J12" s="58"/>
      <c r="K12" s="58"/>
      <c r="L12" s="65"/>
    </row>
    <row r="13" spans="1:12" ht="15.75" x14ac:dyDescent="0.25">
      <c r="A13" s="6" t="s">
        <v>30</v>
      </c>
      <c r="B13" s="7"/>
      <c r="C13" s="7"/>
      <c r="D13" s="66"/>
      <c r="E13" s="8"/>
      <c r="F13" s="8"/>
      <c r="G13" s="8" t="s">
        <v>152</v>
      </c>
      <c r="H13" s="8"/>
      <c r="I13" s="8"/>
      <c r="J13" s="8"/>
      <c r="K13" s="9"/>
      <c r="L13" s="93" t="s">
        <v>161</v>
      </c>
    </row>
    <row r="14" spans="1:12" ht="15.75" x14ac:dyDescent="0.25">
      <c r="A14" s="10" t="s">
        <v>150</v>
      </c>
      <c r="B14" s="11"/>
      <c r="C14" s="11"/>
      <c r="D14" s="11"/>
      <c r="E14" s="12"/>
      <c r="F14" s="12"/>
      <c r="G14" s="69" t="s">
        <v>153</v>
      </c>
      <c r="H14" s="12"/>
      <c r="I14" s="12"/>
      <c r="J14" s="12"/>
      <c r="K14" s="13"/>
      <c r="L14" s="104" t="s">
        <v>156</v>
      </c>
    </row>
    <row r="15" spans="1:12" ht="14.25" x14ac:dyDescent="0.2">
      <c r="A15" s="138" t="s">
        <v>9</v>
      </c>
      <c r="B15" s="139"/>
      <c r="C15" s="139"/>
      <c r="D15" s="139"/>
      <c r="E15" s="139"/>
      <c r="F15" s="139"/>
      <c r="G15" s="140"/>
      <c r="H15" s="153" t="s">
        <v>1</v>
      </c>
      <c r="I15" s="139"/>
      <c r="J15" s="139"/>
      <c r="K15" s="139"/>
      <c r="L15" s="154"/>
    </row>
    <row r="16" spans="1:12" ht="15" x14ac:dyDescent="0.2">
      <c r="A16" s="14" t="s">
        <v>15</v>
      </c>
      <c r="B16" s="15"/>
      <c r="C16" s="15"/>
      <c r="D16" s="15"/>
      <c r="E16" s="17"/>
      <c r="F16" s="16"/>
      <c r="G16" s="84"/>
      <c r="H16" s="18" t="s">
        <v>157</v>
      </c>
      <c r="I16" s="19"/>
      <c r="J16" s="19"/>
      <c r="K16" s="19"/>
      <c r="L16" s="20"/>
    </row>
    <row r="17" spans="1:12" ht="15.75" x14ac:dyDescent="0.2">
      <c r="A17" s="47" t="s">
        <v>16</v>
      </c>
      <c r="B17" s="78"/>
      <c r="C17" s="78"/>
      <c r="D17" s="83"/>
      <c r="E17" s="149" t="s">
        <v>31</v>
      </c>
      <c r="F17" s="149"/>
      <c r="G17" s="149"/>
      <c r="H17" s="18" t="s">
        <v>158</v>
      </c>
      <c r="I17" s="19"/>
      <c r="J17" s="19"/>
      <c r="K17" s="19"/>
      <c r="L17" s="20"/>
    </row>
    <row r="18" spans="1:12" ht="15.75" x14ac:dyDescent="0.2">
      <c r="A18" s="47" t="s">
        <v>17</v>
      </c>
      <c r="B18" s="78"/>
      <c r="C18" s="78"/>
      <c r="D18" s="83"/>
      <c r="E18" s="149" t="s">
        <v>25</v>
      </c>
      <c r="F18" s="149"/>
      <c r="G18" s="149"/>
      <c r="H18" s="18" t="s">
        <v>162</v>
      </c>
      <c r="I18" s="19"/>
      <c r="J18" s="19"/>
      <c r="K18" s="19"/>
      <c r="L18" s="20"/>
    </row>
    <row r="19" spans="1:12" ht="16.5" thickBot="1" x14ac:dyDescent="0.25">
      <c r="A19" s="88" t="s">
        <v>14</v>
      </c>
      <c r="B19" s="73"/>
      <c r="C19" s="73"/>
      <c r="D19" s="73"/>
      <c r="E19" s="150" t="s">
        <v>32</v>
      </c>
      <c r="F19" s="150"/>
      <c r="G19" s="151"/>
      <c r="H19" s="89" t="s">
        <v>160</v>
      </c>
      <c r="I19" s="90"/>
      <c r="J19" s="91">
        <v>40</v>
      </c>
      <c r="K19" s="90"/>
      <c r="L19" s="92" t="s">
        <v>163</v>
      </c>
    </row>
    <row r="20" spans="1:12" ht="9" customHeight="1" thickTop="1" thickBot="1" x14ac:dyDescent="0.25">
      <c r="A20" s="49"/>
      <c r="B20" s="50"/>
      <c r="C20" s="50"/>
      <c r="D20" s="50"/>
      <c r="E20" s="51"/>
      <c r="F20" s="51"/>
      <c r="G20" s="50"/>
      <c r="H20" s="51"/>
      <c r="I20" s="51"/>
      <c r="J20" s="51"/>
      <c r="K20" s="51"/>
      <c r="L20" s="52"/>
    </row>
    <row r="21" spans="1:12" s="46" customFormat="1" ht="18" customHeight="1" thickTop="1" x14ac:dyDescent="0.2">
      <c r="A21" s="141" t="s">
        <v>166</v>
      </c>
      <c r="B21" s="143" t="s">
        <v>12</v>
      </c>
      <c r="C21" s="143" t="s">
        <v>18</v>
      </c>
      <c r="D21" s="143" t="s">
        <v>2</v>
      </c>
      <c r="E21" s="143" t="s">
        <v>26</v>
      </c>
      <c r="F21" s="143" t="s">
        <v>8</v>
      </c>
      <c r="G21" s="143" t="s">
        <v>13</v>
      </c>
      <c r="H21" s="143" t="s">
        <v>7</v>
      </c>
      <c r="I21" s="143" t="s">
        <v>23</v>
      </c>
      <c r="J21" s="143" t="s">
        <v>20</v>
      </c>
      <c r="K21" s="145" t="s">
        <v>22</v>
      </c>
      <c r="L21" s="147" t="s">
        <v>33</v>
      </c>
    </row>
    <row r="22" spans="1:12" s="46" customFormat="1" ht="17.25" customHeight="1" x14ac:dyDescent="0.2">
      <c r="A22" s="142"/>
      <c r="B22" s="144"/>
      <c r="C22" s="144"/>
      <c r="D22" s="144"/>
      <c r="E22" s="144"/>
      <c r="F22" s="144"/>
      <c r="G22" s="152"/>
      <c r="H22" s="144"/>
      <c r="I22" s="144"/>
      <c r="J22" s="144"/>
      <c r="K22" s="146"/>
      <c r="L22" s="148"/>
    </row>
    <row r="23" spans="1:12" ht="15.75" x14ac:dyDescent="0.2">
      <c r="A23" s="97">
        <v>1</v>
      </c>
      <c r="B23" s="56">
        <v>122</v>
      </c>
      <c r="C23" s="56">
        <v>10036013858</v>
      </c>
      <c r="D23" s="57" t="s">
        <v>64</v>
      </c>
      <c r="E23" s="54">
        <v>37597</v>
      </c>
      <c r="F23" s="55" t="s">
        <v>41</v>
      </c>
      <c r="G23" s="61" t="s">
        <v>53</v>
      </c>
      <c r="H23" s="79">
        <v>3.4203587962962974E-2</v>
      </c>
      <c r="I23" s="108"/>
      <c r="J23" s="96">
        <f>IFERROR($J$19*3600/(HOUR(H23)*3600+MINUTE(H23)*60+SECOND(H23)),"")</f>
        <v>48.730964467005073</v>
      </c>
      <c r="K23" s="55" t="s">
        <v>41</v>
      </c>
      <c r="L23" s="114">
        <v>200</v>
      </c>
    </row>
    <row r="24" spans="1:12" ht="15.75" x14ac:dyDescent="0.2">
      <c r="A24" s="98">
        <f>A23</f>
        <v>1</v>
      </c>
      <c r="B24" s="48">
        <v>124</v>
      </c>
      <c r="C24" s="48">
        <v>10036018811</v>
      </c>
      <c r="D24" s="53" t="s">
        <v>58</v>
      </c>
      <c r="E24" s="54">
        <v>37411</v>
      </c>
      <c r="F24" s="55" t="s">
        <v>56</v>
      </c>
      <c r="G24" s="94" t="str">
        <f>G23</f>
        <v>Санкт-Петербург</v>
      </c>
      <c r="H24" s="94">
        <f>H23</f>
        <v>3.4203587962962974E-2</v>
      </c>
      <c r="I24" s="94">
        <f>I23</f>
        <v>0</v>
      </c>
      <c r="J24" s="102">
        <f t="shared" ref="J24:J26" si="0">IFERROR($J$19*3600/(HOUR(H24)*3600+MINUTE(H24)*60+SECOND(H24)),"")</f>
        <v>48.730964467005073</v>
      </c>
      <c r="K24" s="55" t="s">
        <v>41</v>
      </c>
      <c r="L24" s="115"/>
    </row>
    <row r="25" spans="1:12" ht="15.75" x14ac:dyDescent="0.2">
      <c r="A25" s="98">
        <f>A23</f>
        <v>1</v>
      </c>
      <c r="B25" s="48">
        <v>125</v>
      </c>
      <c r="C25" s="48">
        <v>10036018912</v>
      </c>
      <c r="D25" s="53" t="s">
        <v>59</v>
      </c>
      <c r="E25" s="54">
        <v>37281</v>
      </c>
      <c r="F25" s="55" t="s">
        <v>56</v>
      </c>
      <c r="G25" s="94" t="str">
        <f>G23</f>
        <v>Санкт-Петербург</v>
      </c>
      <c r="H25" s="105">
        <f>H23</f>
        <v>3.4203587962962974E-2</v>
      </c>
      <c r="I25" s="94">
        <f>I23</f>
        <v>0</v>
      </c>
      <c r="J25" s="102">
        <f t="shared" si="0"/>
        <v>48.730964467005073</v>
      </c>
      <c r="K25" s="55" t="s">
        <v>41</v>
      </c>
      <c r="L25" s="115"/>
    </row>
    <row r="26" spans="1:12" ht="15.75" x14ac:dyDescent="0.2">
      <c r="A26" s="99">
        <f>A23</f>
        <v>1</v>
      </c>
      <c r="B26" s="48">
        <v>126</v>
      </c>
      <c r="C26" s="48">
        <v>10036019013</v>
      </c>
      <c r="D26" s="53" t="s">
        <v>55</v>
      </c>
      <c r="E26" s="54">
        <v>37410</v>
      </c>
      <c r="F26" s="55" t="s">
        <v>56</v>
      </c>
      <c r="G26" s="95" t="str">
        <f>G23</f>
        <v>Санкт-Петербург</v>
      </c>
      <c r="H26" s="95">
        <f>H23</f>
        <v>3.4203587962962974E-2</v>
      </c>
      <c r="I26" s="95">
        <f>I23</f>
        <v>0</v>
      </c>
      <c r="J26" s="109">
        <f t="shared" si="0"/>
        <v>48.730964467005073</v>
      </c>
      <c r="K26" s="55" t="s">
        <v>41</v>
      </c>
      <c r="L26" s="116"/>
    </row>
    <row r="27" spans="1:12" ht="15.75" x14ac:dyDescent="0.2">
      <c r="A27" s="97">
        <v>2</v>
      </c>
      <c r="B27" s="48">
        <v>45</v>
      </c>
      <c r="C27" s="48">
        <v>10036028814</v>
      </c>
      <c r="D27" s="53" t="s">
        <v>91</v>
      </c>
      <c r="E27" s="54">
        <v>37489</v>
      </c>
      <c r="F27" s="55" t="s">
        <v>41</v>
      </c>
      <c r="G27" s="61" t="s">
        <v>35</v>
      </c>
      <c r="H27" s="79">
        <v>3.4378356481481437E-2</v>
      </c>
      <c r="I27" s="108">
        <f>H27-$H$23</f>
        <v>1.7476851851846303E-4</v>
      </c>
      <c r="J27" s="111">
        <f t="shared" ref="J27:J83" si="1">1.6667/(H27/1)</f>
        <v>48.481084338566333</v>
      </c>
      <c r="K27" s="80" t="s">
        <v>34</v>
      </c>
      <c r="L27" s="114">
        <v>180</v>
      </c>
    </row>
    <row r="28" spans="1:12" ht="15.75" x14ac:dyDescent="0.2">
      <c r="A28" s="98">
        <f>A27</f>
        <v>2</v>
      </c>
      <c r="B28" s="48">
        <v>46</v>
      </c>
      <c r="C28" s="48">
        <v>10034993035</v>
      </c>
      <c r="D28" s="53" t="s">
        <v>68</v>
      </c>
      <c r="E28" s="54">
        <v>36398</v>
      </c>
      <c r="F28" s="55" t="s">
        <v>41</v>
      </c>
      <c r="G28" s="94" t="str">
        <f>G27</f>
        <v>Московская область</v>
      </c>
      <c r="H28" s="94">
        <f>H27</f>
        <v>3.4378356481481437E-2</v>
      </c>
      <c r="I28" s="94">
        <f>I27</f>
        <v>1.7476851851846303E-4</v>
      </c>
      <c r="J28" s="102">
        <f t="shared" ref="J28:J30" si="2">IFERROR($J$19*3600/(HOUR(H28)*3600+MINUTE(H28)*60+SECOND(H28)),"")</f>
        <v>48.484848484848484</v>
      </c>
      <c r="K28" s="80" t="s">
        <v>34</v>
      </c>
      <c r="L28" s="115"/>
    </row>
    <row r="29" spans="1:12" ht="15.75" x14ac:dyDescent="0.2">
      <c r="A29" s="98">
        <f>A27</f>
        <v>2</v>
      </c>
      <c r="B29" s="48">
        <v>47</v>
      </c>
      <c r="C29" s="48">
        <v>10015856652</v>
      </c>
      <c r="D29" s="53" t="s">
        <v>62</v>
      </c>
      <c r="E29" s="54">
        <v>36254</v>
      </c>
      <c r="F29" s="55" t="s">
        <v>41</v>
      </c>
      <c r="G29" s="94" t="str">
        <f>G27</f>
        <v>Московская область</v>
      </c>
      <c r="H29" s="94">
        <f>H27</f>
        <v>3.4378356481481437E-2</v>
      </c>
      <c r="I29" s="94">
        <f>I27</f>
        <v>1.7476851851846303E-4</v>
      </c>
      <c r="J29" s="102">
        <f t="shared" si="2"/>
        <v>48.484848484848484</v>
      </c>
      <c r="K29" s="80" t="s">
        <v>34</v>
      </c>
      <c r="L29" s="115"/>
    </row>
    <row r="30" spans="1:12" ht="15.75" x14ac:dyDescent="0.2">
      <c r="A30" s="99">
        <f>A27</f>
        <v>2</v>
      </c>
      <c r="B30" s="48">
        <v>49</v>
      </c>
      <c r="C30" s="48">
        <v>10015338310</v>
      </c>
      <c r="D30" s="53" t="s">
        <v>60</v>
      </c>
      <c r="E30" s="54">
        <v>36454</v>
      </c>
      <c r="F30" s="55" t="s">
        <v>41</v>
      </c>
      <c r="G30" s="95" t="str">
        <f>G27</f>
        <v>Московская область</v>
      </c>
      <c r="H30" s="95">
        <f>H27</f>
        <v>3.4378356481481437E-2</v>
      </c>
      <c r="I30" s="95">
        <f>I27</f>
        <v>1.7476851851846303E-4</v>
      </c>
      <c r="J30" s="109">
        <f t="shared" si="2"/>
        <v>48.484848484848484</v>
      </c>
      <c r="K30" s="80" t="s">
        <v>34</v>
      </c>
      <c r="L30" s="116"/>
    </row>
    <row r="31" spans="1:12" ht="15.75" x14ac:dyDescent="0.2">
      <c r="A31" s="97">
        <v>3</v>
      </c>
      <c r="B31" s="48">
        <v>36</v>
      </c>
      <c r="C31" s="48">
        <v>10075644826</v>
      </c>
      <c r="D31" s="53" t="s">
        <v>71</v>
      </c>
      <c r="E31" s="54">
        <v>38042</v>
      </c>
      <c r="F31" s="55" t="s">
        <v>34</v>
      </c>
      <c r="G31" s="61" t="s">
        <v>52</v>
      </c>
      <c r="H31" s="79">
        <v>3.4990162037037038E-2</v>
      </c>
      <c r="I31" s="108">
        <f>H31-$H$23</f>
        <v>7.8657407407406454E-4</v>
      </c>
      <c r="J31" s="111">
        <f t="shared" si="1"/>
        <v>47.633389014769364</v>
      </c>
      <c r="K31" s="80" t="s">
        <v>34</v>
      </c>
      <c r="L31" s="114">
        <v>160</v>
      </c>
    </row>
    <row r="32" spans="1:12" ht="15.75" x14ac:dyDescent="0.2">
      <c r="A32" s="98">
        <f>A31</f>
        <v>3</v>
      </c>
      <c r="B32" s="48">
        <v>37</v>
      </c>
      <c r="C32" s="48">
        <v>10034917253</v>
      </c>
      <c r="D32" s="53" t="s">
        <v>76</v>
      </c>
      <c r="E32" s="54">
        <v>36356</v>
      </c>
      <c r="F32" s="55" t="s">
        <v>41</v>
      </c>
      <c r="G32" s="94" t="str">
        <f>G31</f>
        <v>Москва</v>
      </c>
      <c r="H32" s="94">
        <f>H31</f>
        <v>3.4990162037037038E-2</v>
      </c>
      <c r="I32" s="94">
        <f>I31</f>
        <v>7.8657407407406454E-4</v>
      </c>
      <c r="J32" s="102">
        <f t="shared" ref="J32:J34" si="3">IFERROR($J$19*3600/(HOUR(H32)*3600+MINUTE(H32)*60+SECOND(H32)),"")</f>
        <v>47.63479986768111</v>
      </c>
      <c r="K32" s="80" t="s">
        <v>34</v>
      </c>
      <c r="L32" s="115"/>
    </row>
    <row r="33" spans="1:12" ht="15.75" x14ac:dyDescent="0.2">
      <c r="A33" s="98">
        <f>A31</f>
        <v>3</v>
      </c>
      <c r="B33" s="48">
        <v>39</v>
      </c>
      <c r="C33" s="48">
        <v>10036013555</v>
      </c>
      <c r="D33" s="53" t="s">
        <v>69</v>
      </c>
      <c r="E33" s="54">
        <v>37278</v>
      </c>
      <c r="F33" s="55" t="s">
        <v>41</v>
      </c>
      <c r="G33" s="94" t="str">
        <f>G31</f>
        <v>Москва</v>
      </c>
      <c r="H33" s="94">
        <f>H31</f>
        <v>3.4990162037037038E-2</v>
      </c>
      <c r="I33" s="94">
        <f>I31</f>
        <v>7.8657407407406454E-4</v>
      </c>
      <c r="J33" s="102">
        <f t="shared" si="3"/>
        <v>47.63479986768111</v>
      </c>
      <c r="K33" s="80" t="s">
        <v>34</v>
      </c>
      <c r="L33" s="115"/>
    </row>
    <row r="34" spans="1:12" ht="15.75" x14ac:dyDescent="0.25">
      <c r="A34" s="99">
        <f>A31</f>
        <v>3</v>
      </c>
      <c r="B34" s="48">
        <v>40</v>
      </c>
      <c r="C34" s="121">
        <v>10015266568</v>
      </c>
      <c r="D34" s="53" t="s">
        <v>74</v>
      </c>
      <c r="E34" s="54">
        <v>36288</v>
      </c>
      <c r="F34" s="55" t="s">
        <v>41</v>
      </c>
      <c r="G34" s="95" t="str">
        <f>G31</f>
        <v>Москва</v>
      </c>
      <c r="H34" s="95">
        <f>H31</f>
        <v>3.4990162037037038E-2</v>
      </c>
      <c r="I34" s="95">
        <f>I31</f>
        <v>7.8657407407406454E-4</v>
      </c>
      <c r="J34" s="109">
        <f t="shared" si="3"/>
        <v>47.63479986768111</v>
      </c>
      <c r="K34" s="80" t="s">
        <v>34</v>
      </c>
      <c r="L34" s="116"/>
    </row>
    <row r="35" spans="1:12" ht="15.75" x14ac:dyDescent="0.2">
      <c r="A35" s="97">
        <v>4</v>
      </c>
      <c r="B35" s="48">
        <v>62</v>
      </c>
      <c r="C35" s="48">
        <v>10034909371</v>
      </c>
      <c r="D35" s="53" t="s">
        <v>61</v>
      </c>
      <c r="E35" s="54">
        <v>36508</v>
      </c>
      <c r="F35" s="55" t="s">
        <v>41</v>
      </c>
      <c r="G35" s="61" t="s">
        <v>36</v>
      </c>
      <c r="H35" s="79">
        <v>3.5249305555555561E-2</v>
      </c>
      <c r="I35" s="108">
        <f t="shared" ref="I35" si="4">H35-$H$23</f>
        <v>1.0457175925925877E-3</v>
      </c>
      <c r="J35" s="111">
        <f t="shared" si="1"/>
        <v>47.28320100868811</v>
      </c>
      <c r="K35" s="80" t="s">
        <v>34</v>
      </c>
      <c r="L35" s="114">
        <v>140</v>
      </c>
    </row>
    <row r="36" spans="1:12" ht="15.75" x14ac:dyDescent="0.2">
      <c r="A36" s="98">
        <f>A35</f>
        <v>4</v>
      </c>
      <c r="B36" s="48">
        <v>63</v>
      </c>
      <c r="C36" s="48">
        <v>10036099542</v>
      </c>
      <c r="D36" s="53" t="s">
        <v>83</v>
      </c>
      <c r="E36" s="54">
        <v>37541</v>
      </c>
      <c r="F36" s="55" t="s">
        <v>34</v>
      </c>
      <c r="G36" s="94" t="str">
        <f>G35</f>
        <v>Омская область</v>
      </c>
      <c r="H36" s="94">
        <f>H35</f>
        <v>3.5249305555555561E-2</v>
      </c>
      <c r="I36" s="106">
        <f>I35</f>
        <v>1.0457175925925877E-3</v>
      </c>
      <c r="J36" s="102">
        <f>IFERROR($J$19*3600/(HOUR(H36)*3600+MINUTE(H36)*60+SECOND(H36)),"")</f>
        <v>47.27511490479317</v>
      </c>
      <c r="K36" s="80" t="s">
        <v>34</v>
      </c>
      <c r="L36" s="115"/>
    </row>
    <row r="37" spans="1:12" ht="15.75" x14ac:dyDescent="0.2">
      <c r="A37" s="98">
        <f>A35</f>
        <v>4</v>
      </c>
      <c r="B37" s="56">
        <v>64</v>
      </c>
      <c r="C37" s="56">
        <v>10036022952</v>
      </c>
      <c r="D37" s="57" t="s">
        <v>102</v>
      </c>
      <c r="E37" s="54">
        <v>37188</v>
      </c>
      <c r="F37" s="55" t="s">
        <v>34</v>
      </c>
      <c r="G37" s="94" t="str">
        <f>G35</f>
        <v>Омская область</v>
      </c>
      <c r="H37" s="94">
        <f>H35</f>
        <v>3.5249305555555561E-2</v>
      </c>
      <c r="I37" s="94">
        <f>I35</f>
        <v>1.0457175925925877E-3</v>
      </c>
      <c r="J37" s="102">
        <f t="shared" ref="J37:J38" si="5">IFERROR($J$19*3600/(HOUR(H37)*3600+MINUTE(H37)*60+SECOND(H37)),"")</f>
        <v>47.27511490479317</v>
      </c>
      <c r="K37" s="80" t="s">
        <v>34</v>
      </c>
      <c r="L37" s="115"/>
    </row>
    <row r="38" spans="1:12" ht="15.75" x14ac:dyDescent="0.2">
      <c r="A38" s="99">
        <f>A35</f>
        <v>4</v>
      </c>
      <c r="B38" s="56">
        <v>65</v>
      </c>
      <c r="C38" s="48">
        <v>10078794292</v>
      </c>
      <c r="D38" s="57" t="s">
        <v>101</v>
      </c>
      <c r="E38" s="54">
        <v>37768</v>
      </c>
      <c r="F38" s="55" t="s">
        <v>41</v>
      </c>
      <c r="G38" s="95" t="str">
        <f>G35</f>
        <v>Омская область</v>
      </c>
      <c r="H38" s="95">
        <f>H35</f>
        <v>3.5249305555555561E-2</v>
      </c>
      <c r="I38" s="95">
        <f>I35</f>
        <v>1.0457175925925877E-3</v>
      </c>
      <c r="J38" s="109">
        <f t="shared" si="5"/>
        <v>47.27511490479317</v>
      </c>
      <c r="K38" s="80" t="s">
        <v>34</v>
      </c>
      <c r="L38" s="116"/>
    </row>
    <row r="39" spans="1:12" ht="15.75" x14ac:dyDescent="0.2">
      <c r="A39" s="97">
        <v>5</v>
      </c>
      <c r="B39" s="48">
        <v>77</v>
      </c>
      <c r="C39" s="48">
        <v>10053913994</v>
      </c>
      <c r="D39" s="53" t="s">
        <v>72</v>
      </c>
      <c r="E39" s="54">
        <v>37692</v>
      </c>
      <c r="F39" s="55" t="s">
        <v>34</v>
      </c>
      <c r="G39" s="61" t="s">
        <v>40</v>
      </c>
      <c r="H39" s="79">
        <v>3.5375810185185173E-2</v>
      </c>
      <c r="I39" s="108">
        <f t="shared" ref="I39" si="6">H39-$H$23</f>
        <v>1.1722222222221995E-3</v>
      </c>
      <c r="J39" s="111">
        <f t="shared" si="1"/>
        <v>47.114115302947539</v>
      </c>
      <c r="K39" s="80"/>
      <c r="L39" s="114">
        <v>130</v>
      </c>
    </row>
    <row r="40" spans="1:12" ht="15.75" x14ac:dyDescent="0.2">
      <c r="A40" s="98">
        <f>A39</f>
        <v>5</v>
      </c>
      <c r="B40" s="48">
        <v>78</v>
      </c>
      <c r="C40" s="48">
        <v>10091331443</v>
      </c>
      <c r="D40" s="53" t="s">
        <v>86</v>
      </c>
      <c r="E40" s="54">
        <v>37725</v>
      </c>
      <c r="F40" s="55" t="s">
        <v>34</v>
      </c>
      <c r="G40" s="94" t="str">
        <f>G39</f>
        <v>Республика Башкортостан</v>
      </c>
      <c r="H40" s="94">
        <f>H39</f>
        <v>3.5375810185185173E-2</v>
      </c>
      <c r="I40" s="94">
        <f>I39</f>
        <v>1.1722222222221995E-3</v>
      </c>
      <c r="J40" s="102">
        <f t="shared" ref="J40:J42" si="7">IFERROR($J$19*3600/(HOUR(H40)*3600+MINUTE(H40)*60+SECOND(H40)),"")</f>
        <v>47.120418848167539</v>
      </c>
      <c r="K40" s="80"/>
      <c r="L40" s="115"/>
    </row>
    <row r="41" spans="1:12" ht="15.75" x14ac:dyDescent="0.2">
      <c r="A41" s="98">
        <f>A39</f>
        <v>5</v>
      </c>
      <c r="B41" s="48">
        <v>80</v>
      </c>
      <c r="C41" s="48">
        <v>10053914604</v>
      </c>
      <c r="D41" s="57" t="s">
        <v>65</v>
      </c>
      <c r="E41" s="54">
        <v>37947</v>
      </c>
      <c r="F41" s="55" t="s">
        <v>34</v>
      </c>
      <c r="G41" s="94" t="str">
        <f>G39</f>
        <v>Республика Башкортостан</v>
      </c>
      <c r="H41" s="94">
        <f>H39</f>
        <v>3.5375810185185173E-2</v>
      </c>
      <c r="I41" s="94">
        <f>I39</f>
        <v>1.1722222222221995E-3</v>
      </c>
      <c r="J41" s="102">
        <f t="shared" si="7"/>
        <v>47.120418848167539</v>
      </c>
      <c r="K41" s="80"/>
      <c r="L41" s="115"/>
    </row>
    <row r="42" spans="1:12" ht="15.75" x14ac:dyDescent="0.2">
      <c r="A42" s="99">
        <f>A39</f>
        <v>5</v>
      </c>
      <c r="B42" s="48">
        <v>81</v>
      </c>
      <c r="C42" s="48">
        <v>10076948161</v>
      </c>
      <c r="D42" s="53" t="s">
        <v>117</v>
      </c>
      <c r="E42" s="54">
        <v>38092</v>
      </c>
      <c r="F42" s="55" t="s">
        <v>34</v>
      </c>
      <c r="G42" s="95" t="str">
        <f>G39</f>
        <v>Республика Башкортостан</v>
      </c>
      <c r="H42" s="95">
        <f>H39</f>
        <v>3.5375810185185173E-2</v>
      </c>
      <c r="I42" s="95">
        <f>I39</f>
        <v>1.1722222222221995E-3</v>
      </c>
      <c r="J42" s="109">
        <f t="shared" si="7"/>
        <v>47.120418848167539</v>
      </c>
      <c r="K42" s="80"/>
      <c r="L42" s="116"/>
    </row>
    <row r="43" spans="1:12" ht="15.75" x14ac:dyDescent="0.2">
      <c r="A43" s="97">
        <v>6</v>
      </c>
      <c r="B43" s="48">
        <v>54</v>
      </c>
      <c r="C43" s="48">
        <v>10077462665</v>
      </c>
      <c r="D43" s="53" t="s">
        <v>109</v>
      </c>
      <c r="E43" s="54">
        <v>37980</v>
      </c>
      <c r="F43" s="55" t="s">
        <v>34</v>
      </c>
      <c r="G43" s="61" t="s">
        <v>43</v>
      </c>
      <c r="H43" s="79">
        <v>3.5552777777777766E-2</v>
      </c>
      <c r="I43" s="108">
        <f t="shared" ref="I43" si="8">H43-$H$23</f>
        <v>1.3491898148147927E-3</v>
      </c>
      <c r="J43" s="111">
        <f t="shared" si="1"/>
        <v>46.879599968747577</v>
      </c>
      <c r="K43" s="80"/>
      <c r="L43" s="114">
        <v>120</v>
      </c>
    </row>
    <row r="44" spans="1:12" ht="15.75" x14ac:dyDescent="0.2">
      <c r="A44" s="98">
        <f>A43</f>
        <v>6</v>
      </c>
      <c r="B44" s="56">
        <v>55</v>
      </c>
      <c r="C44" s="56">
        <v>10095787480</v>
      </c>
      <c r="D44" s="57" t="s">
        <v>67</v>
      </c>
      <c r="E44" s="54">
        <v>37065</v>
      </c>
      <c r="F44" s="55" t="s">
        <v>34</v>
      </c>
      <c r="G44" s="94" t="str">
        <f>G43</f>
        <v>Новосибирская область</v>
      </c>
      <c r="H44" s="94">
        <f>H43</f>
        <v>3.5552777777777766E-2</v>
      </c>
      <c r="I44" s="94">
        <f>I43</f>
        <v>1.3491898148147927E-3</v>
      </c>
      <c r="J44" s="102">
        <f t="shared" ref="J44:J46" si="9">IFERROR($J$19*3600/(HOUR(H44)*3600+MINUTE(H44)*60+SECOND(H44)),"")</f>
        <v>46.875</v>
      </c>
      <c r="K44" s="80"/>
      <c r="L44" s="115"/>
    </row>
    <row r="45" spans="1:12" ht="15.75" x14ac:dyDescent="0.2">
      <c r="A45" s="98">
        <f>A43</f>
        <v>6</v>
      </c>
      <c r="B45" s="48">
        <v>57</v>
      </c>
      <c r="C45" s="48">
        <v>10034907755</v>
      </c>
      <c r="D45" s="53" t="s">
        <v>57</v>
      </c>
      <c r="E45" s="54">
        <v>36410</v>
      </c>
      <c r="F45" s="55" t="s">
        <v>41</v>
      </c>
      <c r="G45" s="94" t="str">
        <f>G43</f>
        <v>Новосибирская область</v>
      </c>
      <c r="H45" s="94">
        <f>H43</f>
        <v>3.5552777777777766E-2</v>
      </c>
      <c r="I45" s="94">
        <f>I43</f>
        <v>1.3491898148147927E-3</v>
      </c>
      <c r="J45" s="102">
        <f t="shared" si="9"/>
        <v>46.875</v>
      </c>
      <c r="K45" s="80"/>
      <c r="L45" s="115"/>
    </row>
    <row r="46" spans="1:12" ht="15.75" x14ac:dyDescent="0.2">
      <c r="A46" s="99">
        <f>A43</f>
        <v>6</v>
      </c>
      <c r="B46" s="48">
        <v>58</v>
      </c>
      <c r="C46" s="48">
        <v>10036014767</v>
      </c>
      <c r="D46" s="53" t="s">
        <v>90</v>
      </c>
      <c r="E46" s="54">
        <v>36953</v>
      </c>
      <c r="F46" s="55" t="s">
        <v>34</v>
      </c>
      <c r="G46" s="95" t="str">
        <f>G43</f>
        <v>Новосибирская область</v>
      </c>
      <c r="H46" s="95">
        <f>H43</f>
        <v>3.5552777777777766E-2</v>
      </c>
      <c r="I46" s="95">
        <f>I43</f>
        <v>1.3491898148147927E-3</v>
      </c>
      <c r="J46" s="109">
        <f t="shared" si="9"/>
        <v>46.875</v>
      </c>
      <c r="K46" s="80"/>
      <c r="L46" s="116"/>
    </row>
    <row r="47" spans="1:12" s="21" customFormat="1" ht="18.95" customHeight="1" x14ac:dyDescent="0.2">
      <c r="A47" s="97">
        <v>7</v>
      </c>
      <c r="B47" s="48">
        <v>160</v>
      </c>
      <c r="C47" s="48">
        <v>10015265659</v>
      </c>
      <c r="D47" s="53" t="s">
        <v>66</v>
      </c>
      <c r="E47" s="54">
        <v>36304</v>
      </c>
      <c r="F47" s="55" t="s">
        <v>56</v>
      </c>
      <c r="G47" s="61" t="s">
        <v>37</v>
      </c>
      <c r="H47" s="79">
        <v>3.5848611111111116E-2</v>
      </c>
      <c r="I47" s="108">
        <f t="shared" ref="I47" si="10">H47-$H$23</f>
        <v>1.645023148148142E-3</v>
      </c>
      <c r="J47" s="111">
        <f t="shared" si="1"/>
        <v>46.492735655340745</v>
      </c>
      <c r="K47" s="80"/>
      <c r="L47" s="114">
        <v>110</v>
      </c>
    </row>
    <row r="48" spans="1:12" s="21" customFormat="1" ht="18.75" x14ac:dyDescent="0.2">
      <c r="A48" s="98">
        <f>A47</f>
        <v>7</v>
      </c>
      <c r="B48" s="48">
        <v>161</v>
      </c>
      <c r="C48" s="48">
        <v>10036019215</v>
      </c>
      <c r="D48" s="53" t="s">
        <v>89</v>
      </c>
      <c r="E48" s="54">
        <v>37112</v>
      </c>
      <c r="F48" s="55" t="s">
        <v>41</v>
      </c>
      <c r="G48" s="94" t="str">
        <f>G47</f>
        <v>Челябинская область</v>
      </c>
      <c r="H48" s="94">
        <f>H47</f>
        <v>3.5848611111111116E-2</v>
      </c>
      <c r="I48" s="94">
        <f>I47</f>
        <v>1.645023148148142E-3</v>
      </c>
      <c r="J48" s="102">
        <f t="shared" ref="J48:J50" si="11">IFERROR($J$19*3600/(HOUR(H48)*3600+MINUTE(H48)*60+SECOND(H48)),"")</f>
        <v>46.496609622215047</v>
      </c>
      <c r="K48" s="80"/>
      <c r="L48" s="115"/>
    </row>
    <row r="49" spans="1:12" s="21" customFormat="1" ht="18.75" x14ac:dyDescent="0.2">
      <c r="A49" s="98">
        <f>A47</f>
        <v>7</v>
      </c>
      <c r="B49" s="48">
        <v>163</v>
      </c>
      <c r="C49" s="48">
        <v>10036034268</v>
      </c>
      <c r="D49" s="53" t="s">
        <v>82</v>
      </c>
      <c r="E49" s="54">
        <v>37231</v>
      </c>
      <c r="F49" s="55" t="s">
        <v>41</v>
      </c>
      <c r="G49" s="94" t="str">
        <f>G47</f>
        <v>Челябинская область</v>
      </c>
      <c r="H49" s="94">
        <f>H47</f>
        <v>3.5848611111111116E-2</v>
      </c>
      <c r="I49" s="94">
        <f>I47</f>
        <v>1.645023148148142E-3</v>
      </c>
      <c r="J49" s="102">
        <f t="shared" si="11"/>
        <v>46.496609622215047</v>
      </c>
      <c r="K49" s="80"/>
      <c r="L49" s="115"/>
    </row>
    <row r="50" spans="1:12" s="21" customFormat="1" ht="18.75" x14ac:dyDescent="0.2">
      <c r="A50" s="99">
        <f>A47</f>
        <v>7</v>
      </c>
      <c r="B50" s="48">
        <v>164</v>
      </c>
      <c r="C50" s="48">
        <v>10092258296</v>
      </c>
      <c r="D50" s="53" t="s">
        <v>99</v>
      </c>
      <c r="E50" s="54">
        <v>38190</v>
      </c>
      <c r="F50" s="55" t="s">
        <v>159</v>
      </c>
      <c r="G50" s="95" t="str">
        <f>G47</f>
        <v>Челябинская область</v>
      </c>
      <c r="H50" s="95">
        <f>H47</f>
        <v>3.5848611111111116E-2</v>
      </c>
      <c r="I50" s="95">
        <f>I47</f>
        <v>1.645023148148142E-3</v>
      </c>
      <c r="J50" s="109">
        <f t="shared" si="11"/>
        <v>46.496609622215047</v>
      </c>
      <c r="K50" s="80"/>
      <c r="L50" s="116"/>
    </row>
    <row r="51" spans="1:12" ht="16.5" customHeight="1" x14ac:dyDescent="0.2">
      <c r="A51" s="97">
        <v>8</v>
      </c>
      <c r="B51" s="48">
        <v>10</v>
      </c>
      <c r="C51" s="48">
        <v>10036087115</v>
      </c>
      <c r="D51" s="53" t="s">
        <v>63</v>
      </c>
      <c r="E51" s="54">
        <v>37112</v>
      </c>
      <c r="F51" s="55" t="s">
        <v>41</v>
      </c>
      <c r="G51" s="61" t="s">
        <v>48</v>
      </c>
      <c r="H51" s="79">
        <v>3.5884259259259227E-2</v>
      </c>
      <c r="I51" s="108">
        <f t="shared" ref="I51" si="12">H51-$H$23</f>
        <v>1.6806712962962531E-3</v>
      </c>
      <c r="J51" s="111">
        <f t="shared" si="1"/>
        <v>46.446548832408766</v>
      </c>
      <c r="K51" s="80"/>
      <c r="L51" s="114">
        <v>100</v>
      </c>
    </row>
    <row r="52" spans="1:12" ht="15.6" customHeight="1" x14ac:dyDescent="0.2">
      <c r="A52" s="98">
        <f>A51</f>
        <v>8</v>
      </c>
      <c r="B52" s="48">
        <v>11</v>
      </c>
      <c r="C52" s="48">
        <v>10088947263</v>
      </c>
      <c r="D52" s="53" t="s">
        <v>92</v>
      </c>
      <c r="E52" s="54">
        <v>38192</v>
      </c>
      <c r="F52" s="55" t="s">
        <v>34</v>
      </c>
      <c r="G52" s="94" t="str">
        <f>G51</f>
        <v>Иркутская область</v>
      </c>
      <c r="H52" s="94">
        <f>H51</f>
        <v>3.5884259259259227E-2</v>
      </c>
      <c r="I52" s="94">
        <f>I51</f>
        <v>1.6806712962962531E-3</v>
      </c>
      <c r="J52" s="102">
        <f t="shared" ref="J52:J54" si="13">IFERROR($J$19*3600/(HOUR(H52)*3600+MINUTE(H52)*60+SECOND(H52)),"")</f>
        <v>46.451612903225808</v>
      </c>
      <c r="K52" s="80"/>
      <c r="L52" s="115"/>
    </row>
    <row r="53" spans="1:12" ht="15.6" customHeight="1" x14ac:dyDescent="0.2">
      <c r="A53" s="98">
        <f>A51</f>
        <v>8</v>
      </c>
      <c r="B53" s="48">
        <v>12</v>
      </c>
      <c r="C53" s="48">
        <v>10083676830</v>
      </c>
      <c r="D53" s="53" t="s">
        <v>134</v>
      </c>
      <c r="E53" s="54">
        <v>37328</v>
      </c>
      <c r="F53" s="55" t="s">
        <v>34</v>
      </c>
      <c r="G53" s="94" t="str">
        <f>G51</f>
        <v>Иркутская область</v>
      </c>
      <c r="H53" s="94">
        <f>H51</f>
        <v>3.5884259259259227E-2</v>
      </c>
      <c r="I53" s="94">
        <f>I51</f>
        <v>1.6806712962962531E-3</v>
      </c>
      <c r="J53" s="102">
        <f t="shared" si="13"/>
        <v>46.451612903225808</v>
      </c>
      <c r="K53" s="80"/>
      <c r="L53" s="115"/>
    </row>
    <row r="54" spans="1:12" ht="15.6" customHeight="1" x14ac:dyDescent="0.2">
      <c r="A54" s="99">
        <f>A51</f>
        <v>8</v>
      </c>
      <c r="B54" s="48">
        <v>13</v>
      </c>
      <c r="C54" s="48">
        <v>10092779268</v>
      </c>
      <c r="D54" s="53" t="s">
        <v>108</v>
      </c>
      <c r="E54" s="54">
        <v>37820</v>
      </c>
      <c r="F54" s="55" t="s">
        <v>34</v>
      </c>
      <c r="G54" s="95" t="str">
        <f>G51</f>
        <v>Иркутская область</v>
      </c>
      <c r="H54" s="95">
        <f>H51</f>
        <v>3.5884259259259227E-2</v>
      </c>
      <c r="I54" s="95">
        <f>I51</f>
        <v>1.6806712962962531E-3</v>
      </c>
      <c r="J54" s="109">
        <f t="shared" si="13"/>
        <v>46.451612903225808</v>
      </c>
      <c r="K54" s="80"/>
      <c r="L54" s="116"/>
    </row>
    <row r="55" spans="1:12" ht="16.5" customHeight="1" x14ac:dyDescent="0.2">
      <c r="A55" s="97">
        <v>9</v>
      </c>
      <c r="B55" s="48">
        <v>138</v>
      </c>
      <c r="C55" s="48">
        <v>10036048820</v>
      </c>
      <c r="D55" s="53" t="s">
        <v>84</v>
      </c>
      <c r="E55" s="54">
        <v>37219</v>
      </c>
      <c r="F55" s="55" t="s">
        <v>34</v>
      </c>
      <c r="G55" s="61" t="s">
        <v>44</v>
      </c>
      <c r="H55" s="79">
        <v>3.6258796296296296E-2</v>
      </c>
      <c r="I55" s="108">
        <f t="shared" ref="I55" si="14">H55-$H$23</f>
        <v>2.0552083333333221E-3</v>
      </c>
      <c r="J55" s="111">
        <f t="shared" si="1"/>
        <v>45.966776899602905</v>
      </c>
      <c r="K55" s="80"/>
      <c r="L55" s="114">
        <v>90</v>
      </c>
    </row>
    <row r="56" spans="1:12" ht="16.5" customHeight="1" x14ac:dyDescent="0.2">
      <c r="A56" s="98">
        <f>A55</f>
        <v>9</v>
      </c>
      <c r="B56" s="56">
        <v>140</v>
      </c>
      <c r="C56" s="56">
        <v>10036045180</v>
      </c>
      <c r="D56" s="57" t="s">
        <v>145</v>
      </c>
      <c r="E56" s="54">
        <v>37499</v>
      </c>
      <c r="F56" s="55" t="s">
        <v>41</v>
      </c>
      <c r="G56" s="94" t="str">
        <f>G55</f>
        <v>Свердловская область</v>
      </c>
      <c r="H56" s="94">
        <f>H55</f>
        <v>3.6258796296296296E-2</v>
      </c>
      <c r="I56" s="94">
        <f>I55</f>
        <v>2.0552083333333221E-3</v>
      </c>
      <c r="J56" s="102">
        <f t="shared" ref="J56:J58" si="15">IFERROR($J$19*3600/(HOUR(H56)*3600+MINUTE(H56)*60+SECOND(H56)),"")</f>
        <v>45.962336418767954</v>
      </c>
      <c r="K56" s="80"/>
      <c r="L56" s="115"/>
    </row>
    <row r="57" spans="1:12" ht="16.5" customHeight="1" x14ac:dyDescent="0.2">
      <c r="A57" s="98">
        <f>A55</f>
        <v>9</v>
      </c>
      <c r="B57" s="48">
        <v>141</v>
      </c>
      <c r="C57" s="48">
        <v>10036043059</v>
      </c>
      <c r="D57" s="53" t="s">
        <v>110</v>
      </c>
      <c r="E57" s="54">
        <v>36901</v>
      </c>
      <c r="F57" s="55" t="s">
        <v>34</v>
      </c>
      <c r="G57" s="94" t="str">
        <f>G55</f>
        <v>Свердловская область</v>
      </c>
      <c r="H57" s="94">
        <f>H55</f>
        <v>3.6258796296296296E-2</v>
      </c>
      <c r="I57" s="94">
        <f>I55</f>
        <v>2.0552083333333221E-3</v>
      </c>
      <c r="J57" s="102">
        <f t="shared" si="15"/>
        <v>45.962336418767954</v>
      </c>
      <c r="K57" s="80"/>
      <c r="L57" s="115"/>
    </row>
    <row r="58" spans="1:12" ht="16.5" customHeight="1" x14ac:dyDescent="0.2">
      <c r="A58" s="99">
        <f>A55</f>
        <v>9</v>
      </c>
      <c r="B58" s="48">
        <v>142</v>
      </c>
      <c r="C58" s="48">
        <v>10055591488</v>
      </c>
      <c r="D58" s="53" t="s">
        <v>97</v>
      </c>
      <c r="E58" s="54">
        <v>37289</v>
      </c>
      <c r="F58" s="55" t="s">
        <v>34</v>
      </c>
      <c r="G58" s="95" t="str">
        <f>G55</f>
        <v>Свердловская область</v>
      </c>
      <c r="H58" s="95">
        <f>H55</f>
        <v>3.6258796296296296E-2</v>
      </c>
      <c r="I58" s="95">
        <f>I55</f>
        <v>2.0552083333333221E-3</v>
      </c>
      <c r="J58" s="109">
        <f t="shared" si="15"/>
        <v>45.962336418767954</v>
      </c>
      <c r="K58" s="80"/>
      <c r="L58" s="116"/>
    </row>
    <row r="59" spans="1:12" s="21" customFormat="1" ht="18.75" x14ac:dyDescent="0.2">
      <c r="A59" s="97">
        <v>10</v>
      </c>
      <c r="B59" s="48">
        <v>23</v>
      </c>
      <c r="C59" s="48">
        <v>10084634605</v>
      </c>
      <c r="D59" s="53" t="s">
        <v>140</v>
      </c>
      <c r="E59" s="54">
        <v>37501</v>
      </c>
      <c r="F59" s="55" t="s">
        <v>159</v>
      </c>
      <c r="G59" s="61" t="s">
        <v>45</v>
      </c>
      <c r="H59" s="79">
        <v>3.6972800925925919E-2</v>
      </c>
      <c r="I59" s="108">
        <f t="shared" ref="I59" si="16">H59-$H$23</f>
        <v>2.7692129629629456E-3</v>
      </c>
      <c r="J59" s="111">
        <f t="shared" si="1"/>
        <v>45.079084036375598</v>
      </c>
      <c r="K59" s="80"/>
      <c r="L59" s="114">
        <v>85</v>
      </c>
    </row>
    <row r="60" spans="1:12" s="21" customFormat="1" ht="18.75" x14ac:dyDescent="0.2">
      <c r="A60" s="98">
        <f>A59</f>
        <v>10</v>
      </c>
      <c r="B60" s="48">
        <v>25</v>
      </c>
      <c r="C60" s="48">
        <v>10091971744</v>
      </c>
      <c r="D60" s="53" t="s">
        <v>106</v>
      </c>
      <c r="E60" s="54">
        <v>38145</v>
      </c>
      <c r="F60" s="55" t="s">
        <v>34</v>
      </c>
      <c r="G60" s="94" t="str">
        <f>G59</f>
        <v>Краснодарский край</v>
      </c>
      <c r="H60" s="94">
        <f>H59</f>
        <v>3.6972800925925919E-2</v>
      </c>
      <c r="I60" s="94">
        <f>I59</f>
        <v>2.7692129629629456E-3</v>
      </c>
      <c r="J60" s="102">
        <f t="shared" ref="J60:J62" si="17">IFERROR($J$19*3600/(HOUR(H60)*3600+MINUTE(H60)*60+SECOND(H60)),"")</f>
        <v>45.084533500313086</v>
      </c>
      <c r="K60" s="80"/>
      <c r="L60" s="115"/>
    </row>
    <row r="61" spans="1:12" s="21" customFormat="1" ht="18.75" x14ac:dyDescent="0.2">
      <c r="A61" s="98">
        <f>A59</f>
        <v>10</v>
      </c>
      <c r="B61" s="48">
        <v>26</v>
      </c>
      <c r="C61" s="48">
        <v>10036092367</v>
      </c>
      <c r="D61" s="53" t="s">
        <v>77</v>
      </c>
      <c r="E61" s="54">
        <v>36955</v>
      </c>
      <c r="F61" s="55" t="s">
        <v>34</v>
      </c>
      <c r="G61" s="94" t="str">
        <f>G59</f>
        <v>Краснодарский край</v>
      </c>
      <c r="H61" s="94">
        <f>H59</f>
        <v>3.6972800925925919E-2</v>
      </c>
      <c r="I61" s="94">
        <f>I59</f>
        <v>2.7692129629629456E-3</v>
      </c>
      <c r="J61" s="102">
        <f t="shared" si="17"/>
        <v>45.084533500313086</v>
      </c>
      <c r="K61" s="80"/>
      <c r="L61" s="115"/>
    </row>
    <row r="62" spans="1:12" s="21" customFormat="1" ht="18.75" x14ac:dyDescent="0.2">
      <c r="A62" s="99">
        <f>A59</f>
        <v>10</v>
      </c>
      <c r="B62" s="48">
        <v>27</v>
      </c>
      <c r="C62" s="48">
        <v>10083380271</v>
      </c>
      <c r="D62" s="53" t="s">
        <v>95</v>
      </c>
      <c r="E62" s="54">
        <v>37495</v>
      </c>
      <c r="F62" s="55" t="s">
        <v>159</v>
      </c>
      <c r="G62" s="95" t="str">
        <f>G59</f>
        <v>Краснодарский край</v>
      </c>
      <c r="H62" s="95">
        <f>H59</f>
        <v>3.6972800925925919E-2</v>
      </c>
      <c r="I62" s="95">
        <f>I59</f>
        <v>2.7692129629629456E-3</v>
      </c>
      <c r="J62" s="109">
        <f t="shared" si="17"/>
        <v>45.084533500313086</v>
      </c>
      <c r="K62" s="80"/>
      <c r="L62" s="116"/>
    </row>
    <row r="63" spans="1:12" ht="15.75" x14ac:dyDescent="0.2">
      <c r="A63" s="97">
        <v>11</v>
      </c>
      <c r="B63" s="48">
        <v>104</v>
      </c>
      <c r="C63" s="56">
        <v>10076517523</v>
      </c>
      <c r="D63" s="53" t="s">
        <v>107</v>
      </c>
      <c r="E63" s="54">
        <v>37610</v>
      </c>
      <c r="F63" s="55" t="s">
        <v>34</v>
      </c>
      <c r="G63" s="61" t="s">
        <v>51</v>
      </c>
      <c r="H63" s="79">
        <v>3.6986689814814802E-2</v>
      </c>
      <c r="I63" s="108">
        <f t="shared" ref="I63" si="18">H63-$H$23</f>
        <v>2.7831018518518283E-3</v>
      </c>
      <c r="J63" s="111">
        <f t="shared" si="1"/>
        <v>45.062156368813874</v>
      </c>
      <c r="K63" s="80"/>
      <c r="L63" s="114">
        <v>80</v>
      </c>
    </row>
    <row r="64" spans="1:12" ht="15.75" x14ac:dyDescent="0.2">
      <c r="A64" s="98">
        <f>A63</f>
        <v>11</v>
      </c>
      <c r="B64" s="48">
        <v>105</v>
      </c>
      <c r="C64" s="56">
        <v>10036092973</v>
      </c>
      <c r="D64" s="53" t="s">
        <v>88</v>
      </c>
      <c r="E64" s="54">
        <v>37365</v>
      </c>
      <c r="F64" s="55" t="s">
        <v>34</v>
      </c>
      <c r="G64" s="94" t="str">
        <f>G63</f>
        <v>Ростовская область</v>
      </c>
      <c r="H64" s="94">
        <f>H63</f>
        <v>3.6986689814814802E-2</v>
      </c>
      <c r="I64" s="94">
        <f>I63</f>
        <v>2.7831018518518283E-3</v>
      </c>
      <c r="J64" s="102">
        <f t="shared" ref="J64:J66" si="19">IFERROR($J$19*3600/(HOUR(H64)*3600+MINUTE(H64)*60+SECOND(H64)),"")</f>
        <v>45.056320400500624</v>
      </c>
      <c r="K64" s="80"/>
      <c r="L64" s="115"/>
    </row>
    <row r="65" spans="1:12" ht="15.75" x14ac:dyDescent="0.2">
      <c r="A65" s="98">
        <f>A63</f>
        <v>11</v>
      </c>
      <c r="B65" s="48">
        <v>106</v>
      </c>
      <c r="C65" s="56">
        <v>10113209589</v>
      </c>
      <c r="D65" s="53" t="s">
        <v>143</v>
      </c>
      <c r="E65" s="54">
        <v>37698</v>
      </c>
      <c r="F65" s="55" t="s">
        <v>34</v>
      </c>
      <c r="G65" s="94" t="str">
        <f>G63</f>
        <v>Ростовская область</v>
      </c>
      <c r="H65" s="94">
        <f>H63</f>
        <v>3.6986689814814802E-2</v>
      </c>
      <c r="I65" s="94">
        <f>I63</f>
        <v>2.7831018518518283E-3</v>
      </c>
      <c r="J65" s="102">
        <f t="shared" si="19"/>
        <v>45.056320400500624</v>
      </c>
      <c r="K65" s="80"/>
      <c r="L65" s="115"/>
    </row>
    <row r="66" spans="1:12" ht="15.75" x14ac:dyDescent="0.2">
      <c r="A66" s="99">
        <f>A63</f>
        <v>11</v>
      </c>
      <c r="B66" s="48">
        <v>107</v>
      </c>
      <c r="C66" s="56">
        <v>10080792391</v>
      </c>
      <c r="D66" s="53" t="s">
        <v>115</v>
      </c>
      <c r="E66" s="54">
        <v>38152</v>
      </c>
      <c r="F66" s="55" t="s">
        <v>34</v>
      </c>
      <c r="G66" s="95" t="str">
        <f>G63</f>
        <v>Ростовская область</v>
      </c>
      <c r="H66" s="95">
        <f>H63</f>
        <v>3.6986689814814802E-2</v>
      </c>
      <c r="I66" s="95">
        <f>I63</f>
        <v>2.7831018518518283E-3</v>
      </c>
      <c r="J66" s="109">
        <f t="shared" si="19"/>
        <v>45.056320400500624</v>
      </c>
      <c r="K66" s="80"/>
      <c r="L66" s="116"/>
    </row>
    <row r="67" spans="1:12" ht="15.75" x14ac:dyDescent="0.2">
      <c r="A67" s="97">
        <v>12</v>
      </c>
      <c r="B67" s="56">
        <v>169</v>
      </c>
      <c r="C67" s="48">
        <v>10036049527</v>
      </c>
      <c r="D67" s="57" t="s">
        <v>100</v>
      </c>
      <c r="E67" s="54">
        <v>37399</v>
      </c>
      <c r="F67" s="55" t="s">
        <v>34</v>
      </c>
      <c r="G67" s="61" t="s">
        <v>42</v>
      </c>
      <c r="H67" s="79">
        <v>3.7064236111111065E-2</v>
      </c>
      <c r="I67" s="108">
        <f t="shared" ref="I67" si="20">H67-$H$23</f>
        <v>2.8606481481480914E-3</v>
      </c>
      <c r="J67" s="111">
        <f t="shared" si="1"/>
        <v>44.967876715537088</v>
      </c>
      <c r="K67" s="80"/>
      <c r="L67" s="114">
        <v>75</v>
      </c>
    </row>
    <row r="68" spans="1:12" ht="15.75" x14ac:dyDescent="0.2">
      <c r="A68" s="98">
        <f>A67</f>
        <v>12</v>
      </c>
      <c r="B68" s="48">
        <v>170</v>
      </c>
      <c r="C68" s="48">
        <v>10111413978</v>
      </c>
      <c r="D68" s="53" t="s">
        <v>78</v>
      </c>
      <c r="E68" s="54">
        <v>37957</v>
      </c>
      <c r="F68" s="55" t="s">
        <v>34</v>
      </c>
      <c r="G68" s="94" t="str">
        <f>G67</f>
        <v>Хабаровский край</v>
      </c>
      <c r="H68" s="94">
        <f>H67</f>
        <v>3.7064236111111065E-2</v>
      </c>
      <c r="I68" s="94">
        <f>I67</f>
        <v>2.8606481481480914E-3</v>
      </c>
      <c r="J68" s="102">
        <f t="shared" ref="J68:J70" si="21">IFERROR($J$19*3600/(HOUR(H68)*3600+MINUTE(H68)*60+SECOND(H68)),"")</f>
        <v>44.971892567145531</v>
      </c>
      <c r="K68" s="80"/>
      <c r="L68" s="115"/>
    </row>
    <row r="69" spans="1:12" ht="15.75" x14ac:dyDescent="0.2">
      <c r="A69" s="98">
        <f>A67</f>
        <v>12</v>
      </c>
      <c r="B69" s="48">
        <v>171</v>
      </c>
      <c r="C69" s="56">
        <v>10091882424</v>
      </c>
      <c r="D69" s="53" t="s">
        <v>147</v>
      </c>
      <c r="E69" s="54">
        <v>37358</v>
      </c>
      <c r="F69" s="55" t="s">
        <v>34</v>
      </c>
      <c r="G69" s="94" t="str">
        <f>G67</f>
        <v>Хабаровский край</v>
      </c>
      <c r="H69" s="94">
        <f>H67</f>
        <v>3.7064236111111065E-2</v>
      </c>
      <c r="I69" s="94">
        <f>I67</f>
        <v>2.8606481481480914E-3</v>
      </c>
      <c r="J69" s="102">
        <f t="shared" si="21"/>
        <v>44.971892567145531</v>
      </c>
      <c r="K69" s="80"/>
      <c r="L69" s="115"/>
    </row>
    <row r="70" spans="1:12" ht="15.75" x14ac:dyDescent="0.2">
      <c r="A70" s="99">
        <f>A67</f>
        <v>12</v>
      </c>
      <c r="B70" s="56">
        <v>173</v>
      </c>
      <c r="C70" s="56">
        <v>10101760761</v>
      </c>
      <c r="D70" s="57" t="s">
        <v>105</v>
      </c>
      <c r="E70" s="54">
        <v>37072</v>
      </c>
      <c r="F70" s="55" t="s">
        <v>34</v>
      </c>
      <c r="G70" s="95" t="str">
        <f>G67</f>
        <v>Хабаровский край</v>
      </c>
      <c r="H70" s="95">
        <f>H67</f>
        <v>3.7064236111111065E-2</v>
      </c>
      <c r="I70" s="95">
        <f>I67</f>
        <v>2.8606481481480914E-3</v>
      </c>
      <c r="J70" s="109">
        <f t="shared" si="21"/>
        <v>44.971892567145531</v>
      </c>
      <c r="K70" s="80"/>
      <c r="L70" s="116"/>
    </row>
    <row r="71" spans="1:12" ht="15.75" x14ac:dyDescent="0.2">
      <c r="A71" s="97">
        <v>13</v>
      </c>
      <c r="B71" s="56">
        <v>32</v>
      </c>
      <c r="C71" s="56">
        <v>10036060742</v>
      </c>
      <c r="D71" s="57" t="s">
        <v>93</v>
      </c>
      <c r="E71" s="54">
        <v>37731</v>
      </c>
      <c r="F71" s="55" t="s">
        <v>34</v>
      </c>
      <c r="G71" s="61" t="s">
        <v>94</v>
      </c>
      <c r="H71" s="79">
        <v>3.7088541666666669E-2</v>
      </c>
      <c r="I71" s="108">
        <f t="shared" ref="I71" si="22">H71-$H$23</f>
        <v>2.8849537037036951E-3</v>
      </c>
      <c r="J71" s="111">
        <f t="shared" si="1"/>
        <v>44.938407527032716</v>
      </c>
      <c r="K71" s="80"/>
      <c r="L71" s="114">
        <v>70</v>
      </c>
    </row>
    <row r="72" spans="1:12" ht="15.75" x14ac:dyDescent="0.2">
      <c r="A72" s="98">
        <f>A71</f>
        <v>13</v>
      </c>
      <c r="B72" s="48">
        <v>33</v>
      </c>
      <c r="C72" s="48">
        <v>10057534825</v>
      </c>
      <c r="D72" s="53" t="s">
        <v>98</v>
      </c>
      <c r="E72" s="54">
        <v>38266</v>
      </c>
      <c r="F72" s="55" t="s">
        <v>34</v>
      </c>
      <c r="G72" s="94" t="str">
        <f>G71</f>
        <v>Ленинградская область</v>
      </c>
      <c r="H72" s="94">
        <f>H71</f>
        <v>3.7088541666666669E-2</v>
      </c>
      <c r="I72" s="94">
        <f>I71</f>
        <v>2.8849537037036951E-3</v>
      </c>
      <c r="J72" s="102">
        <f t="shared" ref="J72:J74" si="23">IFERROR($J$19*3600/(HOUR(H72)*3600+MINUTE(H72)*60+SECOND(H72)),"")</f>
        <v>44.943820224719104</v>
      </c>
      <c r="K72" s="80"/>
      <c r="L72" s="115"/>
    </row>
    <row r="73" spans="1:12" ht="15.75" x14ac:dyDescent="0.2">
      <c r="A73" s="98">
        <f>A71</f>
        <v>13</v>
      </c>
      <c r="B73" s="56">
        <v>34</v>
      </c>
      <c r="C73" s="56">
        <v>10036060944</v>
      </c>
      <c r="D73" s="57" t="s">
        <v>113</v>
      </c>
      <c r="E73" s="54">
        <v>37828</v>
      </c>
      <c r="F73" s="55" t="s">
        <v>34</v>
      </c>
      <c r="G73" s="94" t="str">
        <f>G71</f>
        <v>Ленинградская область</v>
      </c>
      <c r="H73" s="94">
        <f>H71</f>
        <v>3.7088541666666669E-2</v>
      </c>
      <c r="I73" s="94">
        <f>I71</f>
        <v>2.8849537037036951E-3</v>
      </c>
      <c r="J73" s="102">
        <f t="shared" si="23"/>
        <v>44.943820224719104</v>
      </c>
      <c r="K73" s="80"/>
      <c r="L73" s="115"/>
    </row>
    <row r="74" spans="1:12" ht="15.75" x14ac:dyDescent="0.2">
      <c r="A74" s="99">
        <f>A71</f>
        <v>13</v>
      </c>
      <c r="B74" s="48">
        <v>35</v>
      </c>
      <c r="C74" s="56">
        <v>10036060843</v>
      </c>
      <c r="D74" s="53" t="s">
        <v>123</v>
      </c>
      <c r="E74" s="54">
        <v>37837</v>
      </c>
      <c r="F74" s="55" t="s">
        <v>34</v>
      </c>
      <c r="G74" s="95" t="str">
        <f>G71</f>
        <v>Ленинградская область</v>
      </c>
      <c r="H74" s="95">
        <f>H71</f>
        <v>3.7088541666666669E-2</v>
      </c>
      <c r="I74" s="95">
        <f>I71</f>
        <v>2.8849537037036951E-3</v>
      </c>
      <c r="J74" s="109">
        <f t="shared" si="23"/>
        <v>44.943820224719104</v>
      </c>
      <c r="K74" s="80"/>
      <c r="L74" s="116"/>
    </row>
    <row r="75" spans="1:12" ht="15.75" x14ac:dyDescent="0.2">
      <c r="A75" s="97">
        <v>14</v>
      </c>
      <c r="B75" s="48">
        <v>147</v>
      </c>
      <c r="C75" s="48">
        <v>10062636217</v>
      </c>
      <c r="D75" s="53" t="s">
        <v>122</v>
      </c>
      <c r="E75" s="54">
        <v>38114</v>
      </c>
      <c r="F75" s="55" t="s">
        <v>159</v>
      </c>
      <c r="G75" s="61" t="s">
        <v>80</v>
      </c>
      <c r="H75" s="79">
        <v>3.71230324074074E-2</v>
      </c>
      <c r="I75" s="108">
        <f t="shared" ref="I75" si="24">H75-$H$23</f>
        <v>2.9194444444444259E-3</v>
      </c>
      <c r="J75" s="111">
        <f t="shared" si="1"/>
        <v>44.896655577830238</v>
      </c>
      <c r="K75" s="80"/>
      <c r="L75" s="114">
        <v>60</v>
      </c>
    </row>
    <row r="76" spans="1:12" ht="15.75" x14ac:dyDescent="0.2">
      <c r="A76" s="98">
        <f>A75</f>
        <v>14</v>
      </c>
      <c r="B76" s="48">
        <v>148</v>
      </c>
      <c r="C76" s="56">
        <v>10034938875</v>
      </c>
      <c r="D76" s="53" t="s">
        <v>116</v>
      </c>
      <c r="E76" s="54">
        <v>36655</v>
      </c>
      <c r="F76" s="55" t="s">
        <v>41</v>
      </c>
      <c r="G76" s="94" t="str">
        <f>G75</f>
        <v>Тюменская область</v>
      </c>
      <c r="H76" s="94">
        <f>H75</f>
        <v>3.71230324074074E-2</v>
      </c>
      <c r="I76" s="94">
        <f>I75</f>
        <v>2.9194444444444259E-3</v>
      </c>
      <c r="J76" s="102">
        <f t="shared" ref="J76:J78" si="25">IFERROR($J$19*3600/(HOUR(H76)*3600+MINUTE(H76)*60+SECOND(H76)),"")</f>
        <v>44.901777362020582</v>
      </c>
      <c r="K76" s="80"/>
      <c r="L76" s="115"/>
    </row>
    <row r="77" spans="1:12" ht="15.75" x14ac:dyDescent="0.2">
      <c r="A77" s="98">
        <f>A75</f>
        <v>14</v>
      </c>
      <c r="B77" s="48">
        <v>149</v>
      </c>
      <c r="C77" s="48">
        <v>10034919374</v>
      </c>
      <c r="D77" s="53" t="s">
        <v>85</v>
      </c>
      <c r="E77" s="54">
        <v>36377</v>
      </c>
      <c r="F77" s="55" t="s">
        <v>41</v>
      </c>
      <c r="G77" s="94" t="str">
        <f>G75</f>
        <v>Тюменская область</v>
      </c>
      <c r="H77" s="94">
        <f>H75</f>
        <v>3.71230324074074E-2</v>
      </c>
      <c r="I77" s="94">
        <f>I75</f>
        <v>2.9194444444444259E-3</v>
      </c>
      <c r="J77" s="102">
        <f t="shared" si="25"/>
        <v>44.901777362020582</v>
      </c>
      <c r="K77" s="80"/>
      <c r="L77" s="115"/>
    </row>
    <row r="78" spans="1:12" ht="15.75" x14ac:dyDescent="0.2">
      <c r="A78" s="99">
        <f>A75</f>
        <v>14</v>
      </c>
      <c r="B78" s="48">
        <v>150</v>
      </c>
      <c r="C78" s="48">
        <v>10053688268</v>
      </c>
      <c r="D78" s="53" t="s">
        <v>79</v>
      </c>
      <c r="E78" s="54">
        <v>37973</v>
      </c>
      <c r="F78" s="55" t="s">
        <v>34</v>
      </c>
      <c r="G78" s="95" t="str">
        <f>G75</f>
        <v>Тюменская область</v>
      </c>
      <c r="H78" s="95">
        <f>H75</f>
        <v>3.71230324074074E-2</v>
      </c>
      <c r="I78" s="95">
        <f>I75</f>
        <v>2.9194444444444259E-3</v>
      </c>
      <c r="J78" s="109">
        <f t="shared" si="25"/>
        <v>44.901777362020582</v>
      </c>
      <c r="K78" s="80"/>
      <c r="L78" s="116"/>
    </row>
    <row r="79" spans="1:12" ht="15.75" x14ac:dyDescent="0.2">
      <c r="A79" s="97">
        <v>15</v>
      </c>
      <c r="B79" s="56">
        <v>68</v>
      </c>
      <c r="C79" s="48">
        <v>10105865881</v>
      </c>
      <c r="D79" s="57" t="s">
        <v>96</v>
      </c>
      <c r="E79" s="54">
        <v>37827</v>
      </c>
      <c r="F79" s="55" t="s">
        <v>34</v>
      </c>
      <c r="G79" s="61" t="s">
        <v>47</v>
      </c>
      <c r="H79" s="79">
        <v>3.7261226851851806E-2</v>
      </c>
      <c r="I79" s="108">
        <f t="shared" ref="I79" si="26">H79-$H$23</f>
        <v>3.057638888888832E-3</v>
      </c>
      <c r="J79" s="111">
        <f t="shared" si="1"/>
        <v>44.730142854036714</v>
      </c>
      <c r="K79" s="80"/>
      <c r="L79" s="114">
        <v>55</v>
      </c>
    </row>
    <row r="80" spans="1:12" ht="15.75" x14ac:dyDescent="0.2">
      <c r="A80" s="98">
        <f>A79</f>
        <v>15</v>
      </c>
      <c r="B80" s="48">
        <v>70</v>
      </c>
      <c r="C80" s="56">
        <v>10036065489</v>
      </c>
      <c r="D80" s="53" t="s">
        <v>81</v>
      </c>
      <c r="E80" s="54">
        <v>37062</v>
      </c>
      <c r="F80" s="55" t="s">
        <v>41</v>
      </c>
      <c r="G80" s="94" t="str">
        <f>G79</f>
        <v>Республика Адыгея</v>
      </c>
      <c r="H80" s="94">
        <f>H79</f>
        <v>3.7261226851851806E-2</v>
      </c>
      <c r="I80" s="94">
        <f>I79</f>
        <v>3.057638888888832E-3</v>
      </c>
      <c r="J80" s="102">
        <f t="shared" ref="J80:J82" si="27">IFERROR($J$19*3600/(HOUR(H80)*3600+MINUTE(H80)*60+SECOND(H80)),"")</f>
        <v>44.734389561975767</v>
      </c>
      <c r="K80" s="80"/>
      <c r="L80" s="115"/>
    </row>
    <row r="81" spans="1:12" ht="15.75" x14ac:dyDescent="0.2">
      <c r="A81" s="98">
        <f>A79</f>
        <v>15</v>
      </c>
      <c r="B81" s="48">
        <v>71</v>
      </c>
      <c r="C81" s="48">
        <v>10091152904</v>
      </c>
      <c r="D81" s="53" t="s">
        <v>112</v>
      </c>
      <c r="E81" s="54">
        <v>38057</v>
      </c>
      <c r="F81" s="55" t="s">
        <v>34</v>
      </c>
      <c r="G81" s="94" t="str">
        <f>G79</f>
        <v>Республика Адыгея</v>
      </c>
      <c r="H81" s="94">
        <f>H79</f>
        <v>3.7261226851851806E-2</v>
      </c>
      <c r="I81" s="94">
        <f>I79</f>
        <v>3.057638888888832E-3</v>
      </c>
      <c r="J81" s="102">
        <f t="shared" si="27"/>
        <v>44.734389561975767</v>
      </c>
      <c r="K81" s="80"/>
      <c r="L81" s="115"/>
    </row>
    <row r="82" spans="1:12" ht="15.75" x14ac:dyDescent="0.2">
      <c r="A82" s="99">
        <f>A79</f>
        <v>15</v>
      </c>
      <c r="B82" s="67">
        <v>72</v>
      </c>
      <c r="C82" s="67">
        <v>10055582701</v>
      </c>
      <c r="D82" s="68" t="s">
        <v>125</v>
      </c>
      <c r="E82" s="62">
        <v>38037</v>
      </c>
      <c r="F82" s="63" t="s">
        <v>34</v>
      </c>
      <c r="G82" s="95" t="str">
        <f>G79</f>
        <v>Республика Адыгея</v>
      </c>
      <c r="H82" s="95">
        <f>H79</f>
        <v>3.7261226851851806E-2</v>
      </c>
      <c r="I82" s="95">
        <f>I79</f>
        <v>3.057638888888832E-3</v>
      </c>
      <c r="J82" s="109">
        <f t="shared" si="27"/>
        <v>44.734389561975767</v>
      </c>
      <c r="K82" s="81"/>
      <c r="L82" s="116"/>
    </row>
    <row r="83" spans="1:12" ht="15.75" x14ac:dyDescent="0.2">
      <c r="A83" s="97">
        <v>16</v>
      </c>
      <c r="B83" s="48">
        <v>113</v>
      </c>
      <c r="C83" s="48">
        <v>10056231183</v>
      </c>
      <c r="D83" s="53" t="s">
        <v>144</v>
      </c>
      <c r="E83" s="54">
        <v>37753</v>
      </c>
      <c r="F83" s="55" t="s">
        <v>34</v>
      </c>
      <c r="G83" s="61" t="s">
        <v>39</v>
      </c>
      <c r="H83" s="79">
        <v>3.7673148148148164E-2</v>
      </c>
      <c r="I83" s="108">
        <f t="shared" ref="I83" si="28">H83-$H$23</f>
        <v>3.4695601851851901E-3</v>
      </c>
      <c r="J83" s="111">
        <f t="shared" si="1"/>
        <v>44.241059797969854</v>
      </c>
      <c r="K83" s="80"/>
      <c r="L83" s="114">
        <v>50</v>
      </c>
    </row>
    <row r="84" spans="1:12" ht="15.75" x14ac:dyDescent="0.2">
      <c r="A84" s="98">
        <f>A83</f>
        <v>16</v>
      </c>
      <c r="B84" s="48">
        <v>114</v>
      </c>
      <c r="C84" s="48">
        <v>10034983638</v>
      </c>
      <c r="D84" s="53" t="s">
        <v>70</v>
      </c>
      <c r="E84" s="54">
        <v>36349</v>
      </c>
      <c r="F84" s="55" t="s">
        <v>41</v>
      </c>
      <c r="G84" s="94" t="str">
        <f>G83</f>
        <v>Самарская область</v>
      </c>
      <c r="H84" s="94">
        <f>H83</f>
        <v>3.7673148148148164E-2</v>
      </c>
      <c r="I84" s="94">
        <f>I83</f>
        <v>3.4695601851851901E-3</v>
      </c>
      <c r="J84" s="102">
        <f t="shared" ref="J84:J86" si="29">IFERROR($J$19*3600/(HOUR(H84)*3600+MINUTE(H84)*60+SECOND(H84)),"")</f>
        <v>44.23963133640553</v>
      </c>
      <c r="K84" s="80"/>
      <c r="L84" s="115"/>
    </row>
    <row r="85" spans="1:12" ht="15.75" x14ac:dyDescent="0.2">
      <c r="A85" s="98">
        <f>A83</f>
        <v>16</v>
      </c>
      <c r="B85" s="56">
        <v>116</v>
      </c>
      <c r="C85" s="48">
        <v>10036028410</v>
      </c>
      <c r="D85" s="57" t="s">
        <v>75</v>
      </c>
      <c r="E85" s="54">
        <v>37061</v>
      </c>
      <c r="F85" s="55" t="s">
        <v>41</v>
      </c>
      <c r="G85" s="94" t="str">
        <f>G83</f>
        <v>Самарская область</v>
      </c>
      <c r="H85" s="94">
        <f>H83</f>
        <v>3.7673148148148164E-2</v>
      </c>
      <c r="I85" s="94">
        <f>I83</f>
        <v>3.4695601851851901E-3</v>
      </c>
      <c r="J85" s="102">
        <f t="shared" si="29"/>
        <v>44.23963133640553</v>
      </c>
      <c r="K85" s="80"/>
      <c r="L85" s="115"/>
    </row>
    <row r="86" spans="1:12" ht="15.75" x14ac:dyDescent="0.2">
      <c r="A86" s="98">
        <f>A83</f>
        <v>16</v>
      </c>
      <c r="B86" s="48">
        <v>117</v>
      </c>
      <c r="C86" s="48">
        <v>10058295869</v>
      </c>
      <c r="D86" s="53" t="s">
        <v>73</v>
      </c>
      <c r="E86" s="54">
        <v>36311</v>
      </c>
      <c r="F86" s="55" t="s">
        <v>41</v>
      </c>
      <c r="G86" s="95" t="str">
        <f>G83</f>
        <v>Самарская область</v>
      </c>
      <c r="H86" s="95">
        <f>H83</f>
        <v>3.7673148148148164E-2</v>
      </c>
      <c r="I86" s="95">
        <f>I83</f>
        <v>3.4695601851851901E-3</v>
      </c>
      <c r="J86" s="109">
        <f t="shared" si="29"/>
        <v>44.23963133640553</v>
      </c>
      <c r="K86" s="80"/>
      <c r="L86" s="116"/>
    </row>
    <row r="87" spans="1:12" ht="15.75" x14ac:dyDescent="0.2">
      <c r="A87" s="85">
        <v>17</v>
      </c>
      <c r="B87" s="48">
        <v>152</v>
      </c>
      <c r="C87" s="56">
        <v>10034920182</v>
      </c>
      <c r="D87" s="53" t="s">
        <v>87</v>
      </c>
      <c r="E87" s="54">
        <v>36588</v>
      </c>
      <c r="F87" s="55" t="s">
        <v>34</v>
      </c>
      <c r="G87" s="61" t="s">
        <v>137</v>
      </c>
      <c r="H87" s="79">
        <v>3.7774999999999948E-2</v>
      </c>
      <c r="I87" s="108">
        <f t="shared" ref="I87" si="30">H87-$H$23</f>
        <v>3.5714120370369737E-3</v>
      </c>
      <c r="J87" s="111">
        <f t="shared" ref="J87:J95" si="31">1.6667/(H87/1)</f>
        <v>44.121773659827994</v>
      </c>
      <c r="K87" s="80"/>
      <c r="L87" s="114">
        <v>45</v>
      </c>
    </row>
    <row r="88" spans="1:12" ht="15.75" x14ac:dyDescent="0.2">
      <c r="A88" s="98">
        <f>A87</f>
        <v>17</v>
      </c>
      <c r="B88" s="48">
        <v>153</v>
      </c>
      <c r="C88" s="48">
        <v>10054015947</v>
      </c>
      <c r="D88" s="53" t="s">
        <v>120</v>
      </c>
      <c r="E88" s="54">
        <v>37729</v>
      </c>
      <c r="F88" s="55" t="s">
        <v>34</v>
      </c>
      <c r="G88" s="94" t="str">
        <f>G87</f>
        <v>Удмуртская Республика</v>
      </c>
      <c r="H88" s="94">
        <f>H87</f>
        <v>3.7774999999999948E-2</v>
      </c>
      <c r="I88" s="94">
        <f>I87</f>
        <v>3.5714120370369737E-3</v>
      </c>
      <c r="J88" s="102">
        <f t="shared" ref="J88:J90" si="32">IFERROR($J$19*3600/(HOUR(H88)*3600+MINUTE(H88)*60+SECOND(H88)),"")</f>
        <v>44.117647058823529</v>
      </c>
      <c r="K88" s="80"/>
      <c r="L88" s="115"/>
    </row>
    <row r="89" spans="1:12" ht="15.75" x14ac:dyDescent="0.2">
      <c r="A89" s="98">
        <f>A87</f>
        <v>17</v>
      </c>
      <c r="B89" s="48">
        <v>154</v>
      </c>
      <c r="C89" s="56">
        <v>10091410760</v>
      </c>
      <c r="D89" s="53" t="s">
        <v>114</v>
      </c>
      <c r="E89" s="54">
        <v>38265</v>
      </c>
      <c r="F89" s="55" t="s">
        <v>159</v>
      </c>
      <c r="G89" s="94" t="str">
        <f>G87</f>
        <v>Удмуртская Республика</v>
      </c>
      <c r="H89" s="94">
        <f>H87</f>
        <v>3.7774999999999948E-2</v>
      </c>
      <c r="I89" s="94">
        <f>I87</f>
        <v>3.5714120370369737E-3</v>
      </c>
      <c r="J89" s="102">
        <f t="shared" si="32"/>
        <v>44.117647058823529</v>
      </c>
      <c r="K89" s="80"/>
      <c r="L89" s="115"/>
    </row>
    <row r="90" spans="1:12" ht="15.75" x14ac:dyDescent="0.2">
      <c r="A90" s="99">
        <f>A87</f>
        <v>17</v>
      </c>
      <c r="B90" s="48">
        <v>155</v>
      </c>
      <c r="C90" s="56">
        <v>10063446569</v>
      </c>
      <c r="D90" s="53" t="s">
        <v>146</v>
      </c>
      <c r="E90" s="54">
        <v>37732</v>
      </c>
      <c r="F90" s="55" t="s">
        <v>34</v>
      </c>
      <c r="G90" s="95" t="str">
        <f>G87</f>
        <v>Удмуртская Республика</v>
      </c>
      <c r="H90" s="95">
        <f>H87</f>
        <v>3.7774999999999948E-2</v>
      </c>
      <c r="I90" s="95">
        <f>I87</f>
        <v>3.5714120370369737E-3</v>
      </c>
      <c r="J90" s="109">
        <f t="shared" si="32"/>
        <v>44.117647058823529</v>
      </c>
      <c r="K90" s="80"/>
      <c r="L90" s="116"/>
    </row>
    <row r="91" spans="1:12" s="21" customFormat="1" ht="18" customHeight="1" x14ac:dyDescent="0.2">
      <c r="A91" s="117">
        <v>18</v>
      </c>
      <c r="B91" s="48">
        <v>19</v>
      </c>
      <c r="C91" s="48">
        <v>10034925438</v>
      </c>
      <c r="D91" s="53" t="s">
        <v>111</v>
      </c>
      <c r="E91" s="54">
        <v>36192</v>
      </c>
      <c r="F91" s="55" t="s">
        <v>41</v>
      </c>
      <c r="G91" s="61" t="s">
        <v>138</v>
      </c>
      <c r="H91" s="79">
        <v>3.8171527777777776E-2</v>
      </c>
      <c r="I91" s="108">
        <f t="shared" ref="I91" si="33">H91-$H$23</f>
        <v>3.9679398148148026E-3</v>
      </c>
      <c r="J91" s="111">
        <f t="shared" si="31"/>
        <v>43.663434424290941</v>
      </c>
      <c r="K91" s="80"/>
      <c r="L91" s="114">
        <v>40</v>
      </c>
    </row>
    <row r="92" spans="1:12" s="21" customFormat="1" ht="18" customHeight="1" x14ac:dyDescent="0.2">
      <c r="A92" s="107">
        <f>A91</f>
        <v>18</v>
      </c>
      <c r="B92" s="48">
        <v>20</v>
      </c>
      <c r="C92" s="48">
        <v>10036048618</v>
      </c>
      <c r="D92" s="53" t="s">
        <v>104</v>
      </c>
      <c r="E92" s="54">
        <v>37111</v>
      </c>
      <c r="F92" s="55" t="s">
        <v>41</v>
      </c>
      <c r="G92" s="94" t="str">
        <f>G91</f>
        <v>Калининградская область</v>
      </c>
      <c r="H92" s="94">
        <f>H91</f>
        <v>3.8171527777777776E-2</v>
      </c>
      <c r="I92" s="94">
        <f>I91</f>
        <v>3.9679398148148026E-3</v>
      </c>
      <c r="J92" s="102">
        <f t="shared" ref="J92:J94" si="34">IFERROR($J$19*3600/(HOUR(H92)*3600+MINUTE(H92)*60+SECOND(H92)),"")</f>
        <v>43.662825955124319</v>
      </c>
      <c r="K92" s="80"/>
      <c r="L92" s="115"/>
    </row>
    <row r="93" spans="1:12" s="21" customFormat="1" ht="18" customHeight="1" x14ac:dyDescent="0.2">
      <c r="A93" s="98">
        <f>A91</f>
        <v>18</v>
      </c>
      <c r="B93" s="48">
        <v>21</v>
      </c>
      <c r="C93" s="48">
        <v>10080747228</v>
      </c>
      <c r="D93" s="53" t="s">
        <v>124</v>
      </c>
      <c r="E93" s="54">
        <v>38143</v>
      </c>
      <c r="F93" s="55" t="s">
        <v>159</v>
      </c>
      <c r="G93" s="94" t="str">
        <f>G91</f>
        <v>Калининградская область</v>
      </c>
      <c r="H93" s="94">
        <f>H91</f>
        <v>3.8171527777777776E-2</v>
      </c>
      <c r="I93" s="94">
        <f>I91</f>
        <v>3.9679398148148026E-3</v>
      </c>
      <c r="J93" s="102">
        <f t="shared" si="34"/>
        <v>43.662825955124319</v>
      </c>
      <c r="K93" s="80"/>
      <c r="L93" s="115"/>
    </row>
    <row r="94" spans="1:12" s="21" customFormat="1" ht="18" customHeight="1" x14ac:dyDescent="0.2">
      <c r="A94" s="99">
        <f>A91</f>
        <v>18</v>
      </c>
      <c r="B94" s="48">
        <v>22</v>
      </c>
      <c r="C94" s="48">
        <v>10080875146</v>
      </c>
      <c r="D94" s="53" t="s">
        <v>130</v>
      </c>
      <c r="E94" s="54">
        <v>38349</v>
      </c>
      <c r="F94" s="55" t="s">
        <v>159</v>
      </c>
      <c r="G94" s="95" t="str">
        <f>G91</f>
        <v>Калининградская область</v>
      </c>
      <c r="H94" s="95">
        <f>H91</f>
        <v>3.8171527777777776E-2</v>
      </c>
      <c r="I94" s="95">
        <f>I91</f>
        <v>3.9679398148148026E-3</v>
      </c>
      <c r="J94" s="109">
        <f t="shared" si="34"/>
        <v>43.662825955124319</v>
      </c>
      <c r="K94" s="80"/>
      <c r="L94" s="116"/>
    </row>
    <row r="95" spans="1:12" ht="15.75" x14ac:dyDescent="0.2">
      <c r="A95" s="85">
        <v>19</v>
      </c>
      <c r="B95" s="56">
        <v>1</v>
      </c>
      <c r="C95" s="56">
        <v>10052469304</v>
      </c>
      <c r="D95" s="57" t="s">
        <v>121</v>
      </c>
      <c r="E95" s="54">
        <v>38141</v>
      </c>
      <c r="F95" s="55" t="s">
        <v>34</v>
      </c>
      <c r="G95" s="61" t="s">
        <v>46</v>
      </c>
      <c r="H95" s="79">
        <v>3.9019212962962985E-2</v>
      </c>
      <c r="I95" s="108">
        <f t="shared" ref="I95" si="35">H95-$H$23</f>
        <v>4.8156250000000109E-3</v>
      </c>
      <c r="J95" s="111">
        <f t="shared" si="31"/>
        <v>42.714854386787117</v>
      </c>
      <c r="K95" s="80"/>
      <c r="L95" s="114">
        <v>35</v>
      </c>
    </row>
    <row r="96" spans="1:12" ht="15.75" x14ac:dyDescent="0.2">
      <c r="A96" s="98">
        <f>A95</f>
        <v>19</v>
      </c>
      <c r="B96" s="56">
        <v>3</v>
      </c>
      <c r="C96" s="48">
        <v>10053563077</v>
      </c>
      <c r="D96" s="57" t="s">
        <v>139</v>
      </c>
      <c r="E96" s="54">
        <v>37998</v>
      </c>
      <c r="F96" s="55" t="s">
        <v>34</v>
      </c>
      <c r="G96" s="94" t="str">
        <f>G95</f>
        <v>Воронежская область</v>
      </c>
      <c r="H96" s="94">
        <f>H95</f>
        <v>3.9019212962962985E-2</v>
      </c>
      <c r="I96" s="94">
        <f>I95</f>
        <v>4.8156250000000109E-3</v>
      </c>
      <c r="J96" s="102">
        <f t="shared" ref="J96:J98" si="36">IFERROR($J$19*3600/(HOUR(H96)*3600+MINUTE(H96)*60+SECOND(H96)),"")</f>
        <v>42.717294571343814</v>
      </c>
      <c r="K96" s="80"/>
      <c r="L96" s="115"/>
    </row>
    <row r="97" spans="1:12" ht="15.75" x14ac:dyDescent="0.2">
      <c r="A97" s="98">
        <f>A95</f>
        <v>19</v>
      </c>
      <c r="B97" s="48">
        <v>4</v>
      </c>
      <c r="C97" s="48">
        <v>10053652094</v>
      </c>
      <c r="D97" s="53" t="s">
        <v>126</v>
      </c>
      <c r="E97" s="54">
        <v>37779</v>
      </c>
      <c r="F97" s="55" t="s">
        <v>34</v>
      </c>
      <c r="G97" s="94" t="str">
        <f>G95</f>
        <v>Воронежская область</v>
      </c>
      <c r="H97" s="94">
        <f>H95</f>
        <v>3.9019212962962985E-2</v>
      </c>
      <c r="I97" s="94">
        <f>I95</f>
        <v>4.8156250000000109E-3</v>
      </c>
      <c r="J97" s="102">
        <f t="shared" si="36"/>
        <v>42.717294571343814</v>
      </c>
      <c r="K97" s="80"/>
      <c r="L97" s="115"/>
    </row>
    <row r="98" spans="1:12" ht="15.75" x14ac:dyDescent="0.2">
      <c r="A98" s="99">
        <f>A95</f>
        <v>19</v>
      </c>
      <c r="B98" s="48">
        <v>5</v>
      </c>
      <c r="C98" s="48">
        <v>10088446402</v>
      </c>
      <c r="D98" s="53" t="s">
        <v>103</v>
      </c>
      <c r="E98" s="54">
        <v>37768</v>
      </c>
      <c r="F98" s="55" t="s">
        <v>34</v>
      </c>
      <c r="G98" s="95" t="str">
        <f>G95</f>
        <v>Воронежская область</v>
      </c>
      <c r="H98" s="95">
        <f>H95</f>
        <v>3.9019212962962985E-2</v>
      </c>
      <c r="I98" s="95">
        <f>I95</f>
        <v>4.8156250000000109E-3</v>
      </c>
      <c r="J98" s="109">
        <f t="shared" si="36"/>
        <v>42.717294571343814</v>
      </c>
      <c r="K98" s="80"/>
      <c r="L98" s="116"/>
    </row>
    <row r="99" spans="1:12" ht="15.75" x14ac:dyDescent="0.2">
      <c r="A99" s="85">
        <v>20</v>
      </c>
      <c r="B99" s="48">
        <v>96</v>
      </c>
      <c r="C99" s="48">
        <v>10073955208</v>
      </c>
      <c r="D99" s="53" t="s">
        <v>132</v>
      </c>
      <c r="E99" s="54">
        <v>37578</v>
      </c>
      <c r="F99" s="55" t="s">
        <v>34</v>
      </c>
      <c r="G99" s="61" t="s">
        <v>49</v>
      </c>
      <c r="H99" s="79">
        <v>3.9722569444444446E-2</v>
      </c>
      <c r="I99" s="108">
        <f t="shared" ref="I99" si="37">H99-$H$23</f>
        <v>5.5189814814814719E-3</v>
      </c>
      <c r="J99" s="111">
        <f t="shared" ref="J99:J107" si="38">1.6667/(H99/1)</f>
        <v>41.958514348650802</v>
      </c>
      <c r="K99" s="80"/>
      <c r="L99" s="114">
        <v>30</v>
      </c>
    </row>
    <row r="100" spans="1:12" ht="15.75" x14ac:dyDescent="0.2">
      <c r="A100" s="98">
        <f>A99</f>
        <v>20</v>
      </c>
      <c r="B100" s="48">
        <v>97</v>
      </c>
      <c r="C100" s="48">
        <v>10036023861</v>
      </c>
      <c r="D100" s="53" t="s">
        <v>119</v>
      </c>
      <c r="E100" s="54">
        <v>36935</v>
      </c>
      <c r="F100" s="55" t="s">
        <v>159</v>
      </c>
      <c r="G100" s="94" t="str">
        <f>G99</f>
        <v>Республика Татарстан</v>
      </c>
      <c r="H100" s="94">
        <f>H99</f>
        <v>3.9722569444444446E-2</v>
      </c>
      <c r="I100" s="94">
        <f>I99</f>
        <v>5.5189814814814719E-3</v>
      </c>
      <c r="J100" s="102">
        <f t="shared" ref="J100:J102" si="39">IFERROR($J$19*3600/(HOUR(H100)*3600+MINUTE(H100)*60+SECOND(H100)),"")</f>
        <v>41.95804195804196</v>
      </c>
      <c r="K100" s="80"/>
      <c r="L100" s="115"/>
    </row>
    <row r="101" spans="1:12" ht="15.75" x14ac:dyDescent="0.2">
      <c r="A101" s="98">
        <f>A99</f>
        <v>20</v>
      </c>
      <c r="B101" s="48">
        <v>98</v>
      </c>
      <c r="C101" s="48">
        <v>10091618504</v>
      </c>
      <c r="D101" s="53" t="s">
        <v>118</v>
      </c>
      <c r="E101" s="54">
        <v>37992</v>
      </c>
      <c r="F101" s="55" t="s">
        <v>159</v>
      </c>
      <c r="G101" s="94" t="str">
        <f>G99</f>
        <v>Республика Татарстан</v>
      </c>
      <c r="H101" s="94">
        <f>H99</f>
        <v>3.9722569444444446E-2</v>
      </c>
      <c r="I101" s="94">
        <f>I99</f>
        <v>5.5189814814814719E-3</v>
      </c>
      <c r="J101" s="102">
        <f t="shared" si="39"/>
        <v>41.95804195804196</v>
      </c>
      <c r="K101" s="80"/>
      <c r="L101" s="115"/>
    </row>
    <row r="102" spans="1:12" ht="15.75" x14ac:dyDescent="0.2">
      <c r="A102" s="99">
        <f>A99</f>
        <v>20</v>
      </c>
      <c r="B102" s="48">
        <v>99</v>
      </c>
      <c r="C102" s="56">
        <v>10083877904</v>
      </c>
      <c r="D102" s="53" t="s">
        <v>142</v>
      </c>
      <c r="E102" s="54">
        <v>37673</v>
      </c>
      <c r="F102" s="55" t="s">
        <v>34</v>
      </c>
      <c r="G102" s="95" t="str">
        <f>G99</f>
        <v>Республика Татарстан</v>
      </c>
      <c r="H102" s="95">
        <f>H99</f>
        <v>3.9722569444444446E-2</v>
      </c>
      <c r="I102" s="95">
        <f>I99</f>
        <v>5.5189814814814719E-3</v>
      </c>
      <c r="J102" s="109">
        <f t="shared" si="39"/>
        <v>41.95804195804196</v>
      </c>
      <c r="K102" s="80"/>
      <c r="L102" s="116"/>
    </row>
    <row r="103" spans="1:12" ht="15.75" x14ac:dyDescent="0.2">
      <c r="A103" s="85">
        <v>21</v>
      </c>
      <c r="B103" s="48">
        <v>131</v>
      </c>
      <c r="C103" s="48">
        <v>10055496209</v>
      </c>
      <c r="D103" s="53" t="s">
        <v>128</v>
      </c>
      <c r="E103" s="54">
        <v>38307</v>
      </c>
      <c r="F103" s="55" t="s">
        <v>34</v>
      </c>
      <c r="G103" s="61" t="s">
        <v>38</v>
      </c>
      <c r="H103" s="79">
        <v>4.259826388888889E-2</v>
      </c>
      <c r="I103" s="108">
        <f t="shared" ref="I103" si="40">H103-$H$23</f>
        <v>8.3946759259259165E-3</v>
      </c>
      <c r="J103" s="111">
        <f t="shared" ref="J103" si="41">1.6667/(H103/1)</f>
        <v>39.126007678325443</v>
      </c>
      <c r="K103" s="80"/>
      <c r="L103" s="114">
        <v>25</v>
      </c>
    </row>
    <row r="104" spans="1:12" ht="15.75" x14ac:dyDescent="0.2">
      <c r="A104" s="98">
        <f>A103</f>
        <v>21</v>
      </c>
      <c r="B104" s="48">
        <v>132</v>
      </c>
      <c r="C104" s="48">
        <v>10034937865</v>
      </c>
      <c r="D104" s="53" t="s">
        <v>131</v>
      </c>
      <c r="E104" s="54">
        <v>37644</v>
      </c>
      <c r="F104" s="55" t="s">
        <v>34</v>
      </c>
      <c r="G104" s="94" t="str">
        <f>G103</f>
        <v>Саратовская область</v>
      </c>
      <c r="H104" s="94">
        <f>H103</f>
        <v>4.259826388888889E-2</v>
      </c>
      <c r="I104" s="94">
        <f>I103</f>
        <v>8.3946759259259165E-3</v>
      </c>
      <c r="J104" s="102">
        <f t="shared" ref="J104:J106" si="42">IFERROR($J$19*3600/(HOUR(H104)*3600+MINUTE(H104)*60+SECOND(H104)),"")</f>
        <v>39.130434782608695</v>
      </c>
      <c r="K104" s="80"/>
      <c r="L104" s="115"/>
    </row>
    <row r="105" spans="1:12" ht="15.75" x14ac:dyDescent="0.2">
      <c r="A105" s="98">
        <f>A103</f>
        <v>21</v>
      </c>
      <c r="B105" s="48">
        <v>133</v>
      </c>
      <c r="C105" s="48">
        <v>10094922665</v>
      </c>
      <c r="D105" s="53" t="s">
        <v>129</v>
      </c>
      <c r="E105" s="54">
        <v>38239</v>
      </c>
      <c r="F105" s="55" t="s">
        <v>34</v>
      </c>
      <c r="G105" s="94" t="str">
        <f>G103</f>
        <v>Саратовская область</v>
      </c>
      <c r="H105" s="94">
        <f>H103</f>
        <v>4.259826388888889E-2</v>
      </c>
      <c r="I105" s="94">
        <f>I103</f>
        <v>8.3946759259259165E-3</v>
      </c>
      <c r="J105" s="102">
        <f t="shared" si="42"/>
        <v>39.130434782608695</v>
      </c>
      <c r="K105" s="80"/>
      <c r="L105" s="115"/>
    </row>
    <row r="106" spans="1:12" ht="15.75" x14ac:dyDescent="0.2">
      <c r="A106" s="99">
        <f>A103</f>
        <v>21</v>
      </c>
      <c r="B106" s="48">
        <v>134</v>
      </c>
      <c r="C106" s="48">
        <v>10078944947</v>
      </c>
      <c r="D106" s="53" t="s">
        <v>127</v>
      </c>
      <c r="E106" s="54">
        <v>38180</v>
      </c>
      <c r="F106" s="55" t="s">
        <v>34</v>
      </c>
      <c r="G106" s="95" t="str">
        <f>G103</f>
        <v>Саратовская область</v>
      </c>
      <c r="H106" s="95">
        <f>H103</f>
        <v>4.259826388888889E-2</v>
      </c>
      <c r="I106" s="95">
        <f>I103</f>
        <v>8.3946759259259165E-3</v>
      </c>
      <c r="J106" s="109">
        <f t="shared" si="42"/>
        <v>39.130434782608695</v>
      </c>
      <c r="K106" s="80"/>
      <c r="L106" s="116"/>
    </row>
    <row r="107" spans="1:12" s="70" customFormat="1" ht="18" customHeight="1" x14ac:dyDescent="0.2">
      <c r="A107" s="85">
        <v>22</v>
      </c>
      <c r="B107" s="48">
        <v>87</v>
      </c>
      <c r="C107" s="48">
        <v>10008150307</v>
      </c>
      <c r="D107" s="53" t="s">
        <v>141</v>
      </c>
      <c r="E107" s="54">
        <v>38212</v>
      </c>
      <c r="F107" s="71" t="s">
        <v>34</v>
      </c>
      <c r="G107" s="61" t="s">
        <v>50</v>
      </c>
      <c r="H107" s="110">
        <v>5.2453472222222228E-2</v>
      </c>
      <c r="I107" s="108">
        <f t="shared" ref="I107" si="43">H107-$H$23</f>
        <v>1.8249884259259254E-2</v>
      </c>
      <c r="J107" s="111">
        <f t="shared" si="38"/>
        <v>31.774826896853028</v>
      </c>
      <c r="K107" s="82"/>
      <c r="L107" s="114">
        <v>20</v>
      </c>
    </row>
    <row r="108" spans="1:12" s="70" customFormat="1" ht="18" customHeight="1" x14ac:dyDescent="0.2">
      <c r="A108" s="98">
        <f>A107</f>
        <v>22</v>
      </c>
      <c r="B108" s="48">
        <v>88</v>
      </c>
      <c r="C108" s="48">
        <v>10008150307</v>
      </c>
      <c r="D108" s="53" t="s">
        <v>133</v>
      </c>
      <c r="E108" s="54">
        <v>37954</v>
      </c>
      <c r="F108" s="71" t="s">
        <v>34</v>
      </c>
      <c r="G108" s="94" t="str">
        <f>G107</f>
        <v>Республика Мордовия</v>
      </c>
      <c r="H108" s="94">
        <f>H107</f>
        <v>5.2453472222222228E-2</v>
      </c>
      <c r="I108" s="94">
        <f>I107</f>
        <v>1.8249884259259254E-2</v>
      </c>
      <c r="J108" s="102">
        <f t="shared" ref="J108:J110" si="44">IFERROR($J$19*3600/(HOUR(H108)*3600+MINUTE(H108)*60+SECOND(H108)),"")</f>
        <v>31.774051191526919</v>
      </c>
      <c r="K108" s="82"/>
      <c r="L108" s="115"/>
    </row>
    <row r="109" spans="1:12" s="70" customFormat="1" ht="18" customHeight="1" x14ac:dyDescent="0.2">
      <c r="A109" s="98">
        <f>A107</f>
        <v>22</v>
      </c>
      <c r="B109" s="48">
        <v>89</v>
      </c>
      <c r="C109" s="48">
        <v>10077687583</v>
      </c>
      <c r="D109" s="53" t="s">
        <v>136</v>
      </c>
      <c r="E109" s="54">
        <v>37818</v>
      </c>
      <c r="F109" s="71" t="s">
        <v>34</v>
      </c>
      <c r="G109" s="94" t="str">
        <f>G107</f>
        <v>Республика Мордовия</v>
      </c>
      <c r="H109" s="94">
        <f>H107</f>
        <v>5.2453472222222228E-2</v>
      </c>
      <c r="I109" s="94">
        <f>I107</f>
        <v>1.8249884259259254E-2</v>
      </c>
      <c r="J109" s="102">
        <f t="shared" si="44"/>
        <v>31.774051191526919</v>
      </c>
      <c r="K109" s="82"/>
      <c r="L109" s="115"/>
    </row>
    <row r="110" spans="1:12" s="70" customFormat="1" ht="18" customHeight="1" thickBot="1" x14ac:dyDescent="0.25">
      <c r="A110" s="100">
        <f>A107</f>
        <v>22</v>
      </c>
      <c r="B110" s="72">
        <v>91</v>
      </c>
      <c r="C110" s="72">
        <v>10036097522</v>
      </c>
      <c r="D110" s="86" t="s">
        <v>135</v>
      </c>
      <c r="E110" s="87">
        <v>38002</v>
      </c>
      <c r="F110" s="118" t="s">
        <v>34</v>
      </c>
      <c r="G110" s="101" t="str">
        <f>G107</f>
        <v>Республика Мордовия</v>
      </c>
      <c r="H110" s="101">
        <f>H107</f>
        <v>5.2453472222222228E-2</v>
      </c>
      <c r="I110" s="101">
        <f>I107</f>
        <v>1.8249884259259254E-2</v>
      </c>
      <c r="J110" s="103">
        <f t="shared" si="44"/>
        <v>31.774051191526919</v>
      </c>
      <c r="K110" s="119"/>
      <c r="L110" s="120"/>
    </row>
    <row r="111" spans="1:12" ht="6.75" customHeight="1" thickTop="1" thickBot="1" x14ac:dyDescent="0.25">
      <c r="A111" s="30"/>
      <c r="B111" s="31"/>
      <c r="C111" s="31"/>
      <c r="D111" s="112"/>
      <c r="E111" s="32"/>
      <c r="F111" s="33"/>
      <c r="G111" s="34"/>
      <c r="H111" s="35"/>
      <c r="I111" s="35"/>
      <c r="J111" s="35"/>
      <c r="K111" s="75"/>
      <c r="L111" s="113"/>
    </row>
    <row r="112" spans="1:12" ht="17.25" customHeight="1" thickTop="1" x14ac:dyDescent="0.2">
      <c r="A112" s="130" t="s">
        <v>5</v>
      </c>
      <c r="B112" s="131"/>
      <c r="C112" s="131"/>
      <c r="D112" s="131"/>
      <c r="E112" s="131"/>
      <c r="F112" s="131"/>
      <c r="G112" s="131" t="s">
        <v>6</v>
      </c>
      <c r="H112" s="131"/>
      <c r="I112" s="131"/>
      <c r="J112" s="131"/>
      <c r="K112" s="131"/>
      <c r="L112" s="132"/>
    </row>
    <row r="113" spans="1:19" ht="15" x14ac:dyDescent="0.2">
      <c r="A113" s="22" t="s">
        <v>21</v>
      </c>
      <c r="B113" s="23"/>
      <c r="C113" s="23"/>
      <c r="D113" s="23"/>
      <c r="E113" s="23"/>
      <c r="F113" s="23"/>
      <c r="G113" s="24" t="s">
        <v>24</v>
      </c>
      <c r="H113" s="25"/>
      <c r="I113" s="23"/>
      <c r="J113" s="23"/>
      <c r="K113" s="23"/>
      <c r="L113" s="26"/>
    </row>
    <row r="114" spans="1:19" s="4" customFormat="1" ht="15" x14ac:dyDescent="0.2">
      <c r="A114" s="36" t="s">
        <v>151</v>
      </c>
      <c r="B114" s="17"/>
      <c r="C114" s="17"/>
      <c r="D114" s="17"/>
      <c r="E114" s="17"/>
      <c r="F114" s="17"/>
      <c r="G114" s="37" t="s">
        <v>154</v>
      </c>
      <c r="H114" s="38"/>
      <c r="I114" s="39"/>
      <c r="J114" s="39"/>
      <c r="K114" s="39"/>
      <c r="L114" s="40"/>
    </row>
    <row r="115" spans="1:19" s="4" customFormat="1" ht="15" x14ac:dyDescent="0.2">
      <c r="A115" s="41"/>
      <c r="B115" s="29"/>
      <c r="C115" s="29"/>
      <c r="D115" s="29"/>
      <c r="E115" s="29"/>
      <c r="F115" s="29"/>
      <c r="G115" s="42" t="s">
        <v>148</v>
      </c>
      <c r="H115" s="38"/>
      <c r="I115" s="17"/>
      <c r="J115" s="17"/>
      <c r="K115" s="17"/>
      <c r="L115" s="43"/>
      <c r="M115" s="44"/>
      <c r="N115" s="44"/>
      <c r="O115" s="44"/>
      <c r="P115" s="44"/>
      <c r="Q115" s="44"/>
      <c r="R115" s="44"/>
      <c r="S115" s="44"/>
    </row>
    <row r="116" spans="1:19" s="4" customFormat="1" ht="15" x14ac:dyDescent="0.2">
      <c r="A116" s="41"/>
      <c r="B116" s="29"/>
      <c r="C116" s="29"/>
      <c r="D116" s="29"/>
      <c r="E116" s="29"/>
      <c r="F116" s="29"/>
      <c r="G116" s="37" t="s">
        <v>155</v>
      </c>
      <c r="H116" s="38"/>
      <c r="I116" s="39"/>
      <c r="J116" s="39"/>
      <c r="K116" s="39"/>
      <c r="L116" s="40"/>
      <c r="M116" s="45"/>
      <c r="N116" s="45"/>
      <c r="O116" s="45"/>
      <c r="P116" s="45"/>
      <c r="Q116" s="45"/>
      <c r="R116" s="45"/>
      <c r="S116" s="45"/>
    </row>
    <row r="117" spans="1:19" ht="6" customHeight="1" x14ac:dyDescent="0.2">
      <c r="A117" s="27"/>
      <c r="D117" s="1"/>
      <c r="G117" s="1"/>
      <c r="L117" s="5"/>
    </row>
    <row r="118" spans="1:19" ht="15.75" x14ac:dyDescent="0.2">
      <c r="A118" s="133" t="s">
        <v>3</v>
      </c>
      <c r="B118" s="134"/>
      <c r="C118" s="134"/>
      <c r="D118" s="134"/>
      <c r="E118" s="134" t="s">
        <v>11</v>
      </c>
      <c r="F118" s="134"/>
      <c r="G118" s="134"/>
      <c r="H118" s="134"/>
      <c r="I118" s="134" t="s">
        <v>4</v>
      </c>
      <c r="J118" s="134"/>
      <c r="K118" s="134"/>
      <c r="L118" s="135"/>
    </row>
    <row r="119" spans="1:19" x14ac:dyDescent="0.2">
      <c r="A119" s="129"/>
      <c r="B119" s="127"/>
      <c r="C119" s="127"/>
      <c r="D119" s="127"/>
      <c r="E119" s="127"/>
      <c r="F119" s="136"/>
      <c r="G119" s="136"/>
      <c r="H119" s="136"/>
      <c r="I119" s="136"/>
      <c r="J119" s="136"/>
      <c r="K119" s="136"/>
      <c r="L119" s="137"/>
    </row>
    <row r="120" spans="1:19" x14ac:dyDescent="0.2">
      <c r="A120" s="74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6"/>
    </row>
    <row r="121" spans="1:19" x14ac:dyDescent="0.2">
      <c r="A121" s="74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6"/>
    </row>
    <row r="122" spans="1:19" x14ac:dyDescent="0.2">
      <c r="A122" s="129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8"/>
    </row>
    <row r="123" spans="1:19" x14ac:dyDescent="0.2">
      <c r="A123" s="129"/>
      <c r="B123" s="127"/>
      <c r="C123" s="127"/>
      <c r="D123" s="127"/>
      <c r="E123" s="127"/>
      <c r="F123" s="122"/>
      <c r="G123" s="122"/>
      <c r="H123" s="122"/>
      <c r="I123" s="122"/>
      <c r="J123" s="122"/>
      <c r="K123" s="122"/>
      <c r="L123" s="123"/>
    </row>
    <row r="124" spans="1:19" ht="16.5" thickBot="1" x14ac:dyDescent="0.25">
      <c r="A124" s="124"/>
      <c r="B124" s="125"/>
      <c r="C124" s="125"/>
      <c r="D124" s="125"/>
      <c r="E124" s="125" t="s">
        <v>31</v>
      </c>
      <c r="F124" s="125"/>
      <c r="G124" s="125"/>
      <c r="H124" s="125"/>
      <c r="I124" s="125" t="s">
        <v>25</v>
      </c>
      <c r="J124" s="125"/>
      <c r="K124" s="125"/>
      <c r="L124" s="126"/>
    </row>
    <row r="125" spans="1:19" ht="13.5" thickTop="1" x14ac:dyDescent="0.2"/>
  </sheetData>
  <mergeCells count="41">
    <mergeCell ref="H21:H22"/>
    <mergeCell ref="I21:I22"/>
    <mergeCell ref="J21:J22"/>
    <mergeCell ref="H15:L15"/>
    <mergeCell ref="A1:L1"/>
    <mergeCell ref="A2:L2"/>
    <mergeCell ref="A3:L3"/>
    <mergeCell ref="A4:L4"/>
    <mergeCell ref="A6:L6"/>
    <mergeCell ref="A7:L7"/>
    <mergeCell ref="A9:L9"/>
    <mergeCell ref="A10:L10"/>
    <mergeCell ref="A11:L11"/>
    <mergeCell ref="A8:L8"/>
    <mergeCell ref="A119:E119"/>
    <mergeCell ref="F119:L119"/>
    <mergeCell ref="A122:E122"/>
    <mergeCell ref="A15:G15"/>
    <mergeCell ref="A21:A22"/>
    <mergeCell ref="B21:B22"/>
    <mergeCell ref="C21:C22"/>
    <mergeCell ref="D21:D22"/>
    <mergeCell ref="E21:E22"/>
    <mergeCell ref="F21:F22"/>
    <mergeCell ref="K21:K22"/>
    <mergeCell ref="L21:L22"/>
    <mergeCell ref="E17:G17"/>
    <mergeCell ref="E18:G18"/>
    <mergeCell ref="E19:G19"/>
    <mergeCell ref="G21:G22"/>
    <mergeCell ref="A112:F112"/>
    <mergeCell ref="G112:L112"/>
    <mergeCell ref="A118:D118"/>
    <mergeCell ref="E118:H118"/>
    <mergeCell ref="I118:L118"/>
    <mergeCell ref="F123:L123"/>
    <mergeCell ref="A124:D124"/>
    <mergeCell ref="E124:H124"/>
    <mergeCell ref="I124:L124"/>
    <mergeCell ref="F122:L122"/>
    <mergeCell ref="A123:E123"/>
  </mergeCell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юниоры КГ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2021-07-30T12:09:37Z</cp:lastPrinted>
  <dcterms:created xsi:type="dcterms:W3CDTF">1996-10-08T23:32:33Z</dcterms:created>
  <dcterms:modified xsi:type="dcterms:W3CDTF">2021-07-30T13:13:07Z</dcterms:modified>
</cp:coreProperties>
</file>