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55C59F43-724C-4225-AAB8-72C3D5EC57EF}" xr6:coauthVersionLast="47" xr6:coauthVersionMax="47" xr10:uidLastSave="{00000000-0000-0000-0000-000000000000}"/>
  <bookViews>
    <workbookView xWindow="192" yWindow="192" windowWidth="10656" windowHeight="11940" firstSheet="5" activeTab="5" xr2:uid="{769562F2-73E5-4D37-BBEF-A78A038E9A4F}"/>
  </bookViews>
  <sheets>
    <sheet name="ком спринт мужч" sheetId="1" r:id="rId1"/>
    <sheet name="ком спринт жен" sheetId="2" r:id="rId2"/>
    <sheet name="спринт мужч" sheetId="3" r:id="rId3"/>
    <sheet name="спринт жен" sheetId="4" r:id="rId4"/>
    <sheet name="ком г пресл 4 км мужч" sheetId="5" r:id="rId5"/>
    <sheet name="ком г пресл 4 км жен" sheetId="6" r:id="rId6"/>
    <sheet name="кейрин мужч" sheetId="7" r:id="rId7"/>
    <sheet name="кейрин жен" sheetId="8" r:id="rId8"/>
    <sheet name="гонка с выбыв мужч" sheetId="9" r:id="rId9"/>
    <sheet name="гонка с выбыв жен" sheetId="10" r:id="rId10"/>
    <sheet name="скретч муж" sheetId="11" r:id="rId11"/>
    <sheet name="скретч жен" sheetId="12" r:id="rId12"/>
    <sheet name="мэдисон мужч" sheetId="13" r:id="rId13"/>
    <sheet name="мэдисон жен" sheetId="14" r:id="rId14"/>
    <sheet name="гит сместа 1000 м мужч" sheetId="15" r:id="rId15"/>
    <sheet name="гит с места 500 м жен" sheetId="16" r:id="rId16"/>
    <sheet name="омниум мужч" sheetId="17" r:id="rId17"/>
    <sheet name="омниум жен" sheetId="19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3" l="1"/>
  <c r="I35" i="1"/>
  <c r="H35" i="1"/>
  <c r="H24" i="1"/>
  <c r="AE41" i="19"/>
  <c r="AE42" i="19"/>
  <c r="AE43" i="19"/>
  <c r="AE44" i="19"/>
  <c r="AE45" i="19"/>
  <c r="AE46" i="19"/>
  <c r="AE47" i="19"/>
  <c r="AE40" i="19"/>
  <c r="AE31" i="17"/>
  <c r="AE24" i="17"/>
  <c r="AE25" i="17"/>
  <c r="AE26" i="17"/>
  <c r="AE27" i="17"/>
  <c r="AE28" i="17"/>
  <c r="AE29" i="17"/>
  <c r="AE30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J30" i="16"/>
  <c r="K30" i="16"/>
  <c r="J31" i="16"/>
  <c r="K31" i="16"/>
  <c r="J32" i="16"/>
  <c r="K32" i="16" s="1"/>
  <c r="J33" i="16"/>
  <c r="K33" i="16"/>
  <c r="J34" i="16"/>
  <c r="K34" i="16"/>
  <c r="J35" i="16"/>
  <c r="K35" i="16"/>
  <c r="J36" i="16"/>
  <c r="K36" i="16" s="1"/>
  <c r="J37" i="16"/>
  <c r="K37" i="16"/>
  <c r="J38" i="16"/>
  <c r="K38" i="16"/>
  <c r="J39" i="16"/>
  <c r="K39" i="16"/>
  <c r="L23" i="15"/>
  <c r="AS39" i="14"/>
  <c r="AS37" i="14"/>
  <c r="A44" i="14"/>
  <c r="A42" i="14"/>
  <c r="A40" i="14"/>
  <c r="A38" i="14"/>
  <c r="B46" i="14"/>
  <c r="B44" i="14"/>
  <c r="B42" i="14"/>
  <c r="B40" i="14"/>
  <c r="B38" i="14"/>
  <c r="B36" i="14"/>
  <c r="B34" i="14"/>
  <c r="B32" i="14"/>
  <c r="B30" i="14"/>
  <c r="B28" i="14"/>
  <c r="B26" i="14"/>
  <c r="B24" i="14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AS46" i="13"/>
  <c r="AR46" i="13"/>
  <c r="AQ46" i="13"/>
  <c r="AP46" i="13"/>
  <c r="AO46" i="13"/>
  <c r="AN46" i="13"/>
  <c r="AM46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AS34" i="13"/>
  <c r="AR34" i="13"/>
  <c r="AQ34" i="13"/>
  <c r="AP34" i="13"/>
  <c r="AO34" i="13"/>
  <c r="AN34" i="13"/>
  <c r="AM34" i="13"/>
  <c r="AL34" i="13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I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H24" i="13"/>
  <c r="B48" i="13"/>
  <c r="A48" i="13"/>
  <c r="B46" i="13"/>
  <c r="A46" i="13"/>
  <c r="B44" i="13"/>
  <c r="A44" i="13"/>
  <c r="B42" i="13"/>
  <c r="A42" i="13"/>
  <c r="A40" i="13"/>
  <c r="B38" i="13"/>
  <c r="A38" i="13"/>
  <c r="B36" i="13"/>
  <c r="A36" i="13"/>
  <c r="B34" i="13"/>
  <c r="A34" i="13"/>
  <c r="B32" i="13"/>
  <c r="A32" i="13"/>
  <c r="B30" i="13"/>
  <c r="A30" i="13"/>
  <c r="B28" i="13"/>
  <c r="A28" i="13"/>
  <c r="B26" i="13"/>
  <c r="A26" i="13"/>
  <c r="B24" i="13"/>
  <c r="AS45" i="13"/>
  <c r="AS23" i="13"/>
  <c r="AS47" i="13"/>
  <c r="AS43" i="13"/>
  <c r="AS41" i="13"/>
  <c r="AS39" i="13"/>
  <c r="AS37" i="13"/>
  <c r="H56" i="12"/>
  <c r="F56" i="12"/>
  <c r="D56" i="12"/>
  <c r="H56" i="11"/>
  <c r="F56" i="11"/>
  <c r="D56" i="11"/>
  <c r="H54" i="10"/>
  <c r="F54" i="10"/>
  <c r="D54" i="10"/>
  <c r="H48" i="8"/>
  <c r="F48" i="8"/>
  <c r="C48" i="8"/>
  <c r="F56" i="9"/>
  <c r="H56" i="9"/>
  <c r="D56" i="9"/>
  <c r="M49" i="6"/>
  <c r="L49" i="6"/>
  <c r="K49" i="6"/>
  <c r="J49" i="6"/>
  <c r="I49" i="6"/>
  <c r="H49" i="6"/>
  <c r="M48" i="6"/>
  <c r="L48" i="6"/>
  <c r="K48" i="6"/>
  <c r="J48" i="6"/>
  <c r="I48" i="6"/>
  <c r="H48" i="6"/>
  <c r="M47" i="6"/>
  <c r="L47" i="6"/>
  <c r="K47" i="6"/>
  <c r="J47" i="6"/>
  <c r="I47" i="6"/>
  <c r="H47" i="6"/>
  <c r="M46" i="6"/>
  <c r="L46" i="6"/>
  <c r="K46" i="6"/>
  <c r="J46" i="6"/>
  <c r="I46" i="6"/>
  <c r="H46" i="6"/>
  <c r="M35" i="6"/>
  <c r="L35" i="6"/>
  <c r="K35" i="6"/>
  <c r="J35" i="6"/>
  <c r="I35" i="6"/>
  <c r="H35" i="6"/>
  <c r="M34" i="6"/>
  <c r="L34" i="6"/>
  <c r="K34" i="6"/>
  <c r="J34" i="6"/>
  <c r="I34" i="6"/>
  <c r="H34" i="6"/>
  <c r="M33" i="6"/>
  <c r="L33" i="6"/>
  <c r="K33" i="6"/>
  <c r="J33" i="6"/>
  <c r="I33" i="6"/>
  <c r="H33" i="6"/>
  <c r="M32" i="6"/>
  <c r="L32" i="6"/>
  <c r="K32" i="6"/>
  <c r="J32" i="6"/>
  <c r="I32" i="6"/>
  <c r="H32" i="6"/>
  <c r="M30" i="6"/>
  <c r="L30" i="6"/>
  <c r="K30" i="6"/>
  <c r="J30" i="6"/>
  <c r="I30" i="6"/>
  <c r="H30" i="6"/>
  <c r="M29" i="6"/>
  <c r="L29" i="6"/>
  <c r="K29" i="6"/>
  <c r="J29" i="6"/>
  <c r="I29" i="6"/>
  <c r="H29" i="6"/>
  <c r="M28" i="6"/>
  <c r="L28" i="6"/>
  <c r="K28" i="6"/>
  <c r="J28" i="6"/>
  <c r="I28" i="6"/>
  <c r="H28" i="6"/>
  <c r="M26" i="6"/>
  <c r="L26" i="6"/>
  <c r="K26" i="6"/>
  <c r="J26" i="6"/>
  <c r="I26" i="6"/>
  <c r="H26" i="6"/>
  <c r="M25" i="6"/>
  <c r="L25" i="6"/>
  <c r="K25" i="6"/>
  <c r="J25" i="6"/>
  <c r="I25" i="6"/>
  <c r="H25" i="6"/>
  <c r="M24" i="6"/>
  <c r="L24" i="6"/>
  <c r="K24" i="6"/>
  <c r="J24" i="6"/>
  <c r="I24" i="6"/>
  <c r="H24" i="6"/>
  <c r="M45" i="6"/>
  <c r="L45" i="6"/>
  <c r="M31" i="6"/>
  <c r="L31" i="6"/>
  <c r="M23" i="6"/>
  <c r="M27" i="6"/>
  <c r="L23" i="6"/>
  <c r="A49" i="6"/>
  <c r="A48" i="6"/>
  <c r="A47" i="6"/>
  <c r="A46" i="6"/>
  <c r="A44" i="6"/>
  <c r="A43" i="6"/>
  <c r="A42" i="6"/>
  <c r="A40" i="6"/>
  <c r="A39" i="6"/>
  <c r="A38" i="6"/>
  <c r="A37" i="6"/>
  <c r="A35" i="6"/>
  <c r="A34" i="6"/>
  <c r="A33" i="6"/>
  <c r="A32" i="6"/>
  <c r="A30" i="6"/>
  <c r="A29" i="6"/>
  <c r="A28" i="6"/>
  <c r="A26" i="6"/>
  <c r="A25" i="6"/>
  <c r="A24" i="6"/>
  <c r="N51" i="5"/>
  <c r="N50" i="5"/>
  <c r="N49" i="5"/>
  <c r="L48" i="5"/>
  <c r="M48" i="5" s="1"/>
  <c r="M33" i="5"/>
  <c r="L33" i="5"/>
  <c r="M32" i="5"/>
  <c r="L32" i="5"/>
  <c r="K32" i="5"/>
  <c r="J32" i="5"/>
  <c r="I32" i="5"/>
  <c r="H32" i="5"/>
  <c r="M31" i="5"/>
  <c r="L31" i="5"/>
  <c r="K31" i="5"/>
  <c r="J31" i="5"/>
  <c r="I31" i="5"/>
  <c r="H31" i="5"/>
  <c r="M30" i="5"/>
  <c r="L30" i="5"/>
  <c r="K30" i="5"/>
  <c r="J30" i="5"/>
  <c r="I30" i="5"/>
  <c r="H30" i="5"/>
  <c r="M29" i="5"/>
  <c r="L29" i="5"/>
  <c r="K29" i="5"/>
  <c r="J29" i="5"/>
  <c r="I29" i="5"/>
  <c r="H29" i="5"/>
  <c r="M28" i="5"/>
  <c r="L28" i="5"/>
  <c r="M27" i="5"/>
  <c r="L27" i="5"/>
  <c r="K27" i="5"/>
  <c r="J27" i="5"/>
  <c r="I27" i="5"/>
  <c r="H27" i="5"/>
  <c r="M26" i="5"/>
  <c r="L26" i="5"/>
  <c r="K26" i="5"/>
  <c r="J26" i="5"/>
  <c r="I26" i="5"/>
  <c r="H26" i="5"/>
  <c r="M25" i="5"/>
  <c r="L25" i="5"/>
  <c r="K25" i="5"/>
  <c r="J25" i="5"/>
  <c r="I25" i="5"/>
  <c r="H25" i="5"/>
  <c r="M24" i="5"/>
  <c r="L24" i="5"/>
  <c r="K24" i="5"/>
  <c r="J24" i="5"/>
  <c r="I24" i="5"/>
  <c r="H24" i="5"/>
  <c r="M23" i="5"/>
  <c r="L23" i="5"/>
  <c r="A51" i="5"/>
  <c r="A50" i="5"/>
  <c r="A49" i="5"/>
  <c r="A47" i="5"/>
  <c r="A46" i="5"/>
  <c r="A45" i="5"/>
  <c r="A44" i="5"/>
  <c r="A42" i="5"/>
  <c r="A41" i="5"/>
  <c r="A40" i="5"/>
  <c r="A39" i="5"/>
  <c r="A37" i="5"/>
  <c r="A36" i="5"/>
  <c r="A35" i="5"/>
  <c r="A34" i="5"/>
  <c r="A32" i="5"/>
  <c r="A31" i="5"/>
  <c r="A30" i="5"/>
  <c r="A29" i="5"/>
  <c r="A27" i="5"/>
  <c r="A26" i="5"/>
  <c r="A25" i="5"/>
  <c r="A24" i="5"/>
  <c r="A35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32" i="2"/>
  <c r="E31" i="2"/>
  <c r="E30" i="2"/>
  <c r="E29" i="2"/>
  <c r="E28" i="2"/>
  <c r="E27" i="2"/>
  <c r="E26" i="2"/>
  <c r="E25" i="2"/>
  <c r="E24" i="2"/>
  <c r="E23" i="2"/>
  <c r="L35" i="1"/>
  <c r="K35" i="1"/>
  <c r="J35" i="1"/>
  <c r="L34" i="1"/>
  <c r="K34" i="1"/>
  <c r="J34" i="1"/>
  <c r="I34" i="1"/>
  <c r="H34" i="1"/>
  <c r="L32" i="1"/>
  <c r="K32" i="1"/>
  <c r="J32" i="1"/>
  <c r="I32" i="1"/>
  <c r="H32" i="1"/>
  <c r="L31" i="1"/>
  <c r="K31" i="1"/>
  <c r="J31" i="1"/>
  <c r="I31" i="1"/>
  <c r="H31" i="1"/>
  <c r="L29" i="1"/>
  <c r="K29" i="1"/>
  <c r="J29" i="1"/>
  <c r="I29" i="1"/>
  <c r="H29" i="1"/>
  <c r="L28" i="1"/>
  <c r="K28" i="1"/>
  <c r="J28" i="1"/>
  <c r="I28" i="1"/>
  <c r="H28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A45" i="1"/>
  <c r="A44" i="1"/>
  <c r="A43" i="1"/>
  <c r="A26" i="1"/>
  <c r="A25" i="1"/>
  <c r="A24" i="1"/>
  <c r="A48" i="1"/>
  <c r="A47" i="1"/>
  <c r="A41" i="1"/>
  <c r="A40" i="1"/>
  <c r="A38" i="1"/>
  <c r="A37" i="1"/>
  <c r="A34" i="1"/>
  <c r="A32" i="1"/>
  <c r="A31" i="1"/>
  <c r="A29" i="1"/>
  <c r="A28" i="1"/>
  <c r="K33" i="1"/>
  <c r="L33" i="1" s="1"/>
  <c r="K30" i="1"/>
  <c r="L30" i="1" s="1"/>
  <c r="K27" i="1"/>
  <c r="L27" i="1" s="1"/>
  <c r="K23" i="1"/>
  <c r="L23" i="1" s="1"/>
  <c r="M32" i="2" l="1"/>
  <c r="M31" i="2"/>
  <c r="M29" i="2"/>
  <c r="M28" i="2"/>
  <c r="M27" i="2"/>
  <c r="M25" i="2"/>
  <c r="M24" i="2"/>
  <c r="L30" i="2"/>
  <c r="L26" i="2"/>
  <c r="L23" i="2"/>
  <c r="K32" i="2" l="1"/>
  <c r="J32" i="2"/>
  <c r="I32" i="2"/>
  <c r="H32" i="2"/>
  <c r="K31" i="2"/>
  <c r="J31" i="2"/>
  <c r="I31" i="2"/>
  <c r="H31" i="2"/>
  <c r="K30" i="2"/>
  <c r="L29" i="2"/>
  <c r="K29" i="2"/>
  <c r="J29" i="2"/>
  <c r="I29" i="2"/>
  <c r="H29" i="2"/>
  <c r="L28" i="2"/>
  <c r="K28" i="2"/>
  <c r="J28" i="2"/>
  <c r="I28" i="2"/>
  <c r="H28" i="2"/>
  <c r="L27" i="2"/>
  <c r="K27" i="2"/>
  <c r="J27" i="2"/>
  <c r="I27" i="2"/>
  <c r="H27" i="2"/>
  <c r="K26" i="2"/>
  <c r="K24" i="2"/>
  <c r="L25" i="2"/>
  <c r="K25" i="2"/>
  <c r="J25" i="2"/>
  <c r="I25" i="2"/>
  <c r="H25" i="2"/>
  <c r="L24" i="2"/>
  <c r="J24" i="2"/>
  <c r="I24" i="2"/>
  <c r="H24" i="2"/>
  <c r="K23" i="2"/>
  <c r="A32" i="2"/>
  <c r="A31" i="2"/>
  <c r="A29" i="2"/>
  <c r="A28" i="2"/>
  <c r="A27" i="2"/>
  <c r="A25" i="2"/>
  <c r="A24" i="2"/>
  <c r="AB59" i="19"/>
  <c r="L59" i="19"/>
  <c r="F59" i="19"/>
  <c r="AE39" i="19"/>
  <c r="AE38" i="19"/>
  <c r="AE37" i="19"/>
  <c r="AE36" i="19"/>
  <c r="AE35" i="19"/>
  <c r="AE34" i="19"/>
  <c r="AE33" i="19"/>
  <c r="AE32" i="19"/>
  <c r="AE31" i="19"/>
  <c r="AE30" i="19"/>
  <c r="AE29" i="19"/>
  <c r="AE28" i="19"/>
  <c r="AE27" i="19"/>
  <c r="AE26" i="19"/>
  <c r="AE25" i="19"/>
  <c r="AE24" i="19"/>
  <c r="AB59" i="17"/>
  <c r="L59" i="17"/>
  <c r="F59" i="17"/>
  <c r="J49" i="16" l="1"/>
  <c r="H49" i="16"/>
  <c r="E49" i="16"/>
  <c r="L59" i="15" l="1"/>
  <c r="H59" i="15"/>
  <c r="E59" i="15"/>
  <c r="L47" i="15"/>
  <c r="M47" i="15" s="1"/>
  <c r="L46" i="15"/>
  <c r="M46" i="15" s="1"/>
  <c r="L45" i="15"/>
  <c r="M45" i="15" s="1"/>
  <c r="L44" i="15"/>
  <c r="M44" i="15" s="1"/>
  <c r="L43" i="15"/>
  <c r="M43" i="15" s="1"/>
  <c r="L42" i="15"/>
  <c r="M42" i="15" s="1"/>
  <c r="L41" i="15"/>
  <c r="M41" i="15" s="1"/>
  <c r="L40" i="15"/>
  <c r="M40" i="15" s="1"/>
  <c r="L39" i="15"/>
  <c r="M39" i="15" s="1"/>
  <c r="L38" i="15"/>
  <c r="M38" i="15" s="1"/>
  <c r="L37" i="15"/>
  <c r="M37" i="15" s="1"/>
  <c r="L36" i="15"/>
  <c r="M36" i="15" s="1"/>
  <c r="L35" i="15"/>
  <c r="M35" i="15" s="1"/>
  <c r="L34" i="15"/>
  <c r="M34" i="15" s="1"/>
  <c r="L33" i="15"/>
  <c r="M33" i="15" s="1"/>
  <c r="L32" i="15"/>
  <c r="M32" i="15" s="1"/>
  <c r="L31" i="15"/>
  <c r="M31" i="15" s="1"/>
  <c r="L30" i="15"/>
  <c r="M30" i="15" s="1"/>
  <c r="L29" i="15"/>
  <c r="M29" i="15" s="1"/>
  <c r="L28" i="15"/>
  <c r="M28" i="15" s="1"/>
  <c r="L27" i="15"/>
  <c r="M27" i="15" s="1"/>
  <c r="L26" i="15"/>
  <c r="M26" i="15" s="1"/>
  <c r="L25" i="15"/>
  <c r="M25" i="15" s="1"/>
  <c r="L24" i="15"/>
  <c r="M24" i="15" s="1"/>
  <c r="M23" i="15"/>
  <c r="AR57" i="14" l="1"/>
  <c r="L57" i="14"/>
  <c r="E57" i="14"/>
  <c r="AQ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46" i="14"/>
  <c r="AS45" i="14"/>
  <c r="AS46" i="14" s="1"/>
  <c r="AQ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36" i="14"/>
  <c r="AS35" i="14"/>
  <c r="AS36" i="14" s="1"/>
  <c r="AR34" i="14"/>
  <c r="AQ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34" i="14"/>
  <c r="AS33" i="14"/>
  <c r="AS34" i="14" s="1"/>
  <c r="AR32" i="14"/>
  <c r="AQ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32" i="14"/>
  <c r="AS31" i="14"/>
  <c r="AS32" i="14" s="1"/>
  <c r="AR30" i="14"/>
  <c r="AQ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30" i="14"/>
  <c r="AS29" i="14"/>
  <c r="AS30" i="14" s="1"/>
  <c r="AR28" i="14"/>
  <c r="AQ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28" i="14"/>
  <c r="AS27" i="14"/>
  <c r="AS28" i="14" s="1"/>
  <c r="AR26" i="14"/>
  <c r="AQ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26" i="14"/>
  <c r="AS25" i="14"/>
  <c r="AS26" i="14" s="1"/>
  <c r="AR24" i="14"/>
  <c r="AQ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24" i="14"/>
  <c r="AS23" i="14"/>
  <c r="AS24" i="14" s="1"/>
  <c r="AR59" i="13"/>
  <c r="L59" i="13"/>
  <c r="E59" i="13"/>
  <c r="AS35" i="13"/>
  <c r="AS33" i="13"/>
  <c r="AS31" i="13"/>
  <c r="AS29" i="13"/>
  <c r="AS27" i="13"/>
  <c r="AS25" i="13"/>
  <c r="A24" i="13"/>
  <c r="H67" i="7" l="1"/>
  <c r="F67" i="7"/>
  <c r="C67" i="7"/>
  <c r="M61" i="6"/>
  <c r="H61" i="6"/>
  <c r="E61" i="6"/>
  <c r="M63" i="5"/>
  <c r="H63" i="5"/>
  <c r="E63" i="5"/>
  <c r="H49" i="4" l="1"/>
  <c r="F49" i="4"/>
  <c r="C49" i="4"/>
  <c r="H68" i="3"/>
  <c r="F68" i="3"/>
  <c r="C68" i="3"/>
  <c r="L44" i="2"/>
  <c r="H44" i="2"/>
  <c r="E44" i="2"/>
  <c r="N31" i="2"/>
  <c r="N30" i="2"/>
  <c r="N28" i="2"/>
  <c r="N27" i="2"/>
  <c r="N25" i="2"/>
  <c r="N24" i="2"/>
  <c r="L60" i="1"/>
  <c r="H60" i="1"/>
  <c r="E60" i="1"/>
  <c r="N37" i="1"/>
  <c r="N36" i="1"/>
  <c r="L32" i="2" l="1"/>
  <c r="L31" i="2"/>
  <c r="J28" i="16" l="1"/>
  <c r="K28" i="16" s="1"/>
  <c r="J24" i="16"/>
  <c r="K24" i="16" s="1"/>
  <c r="J23" i="16"/>
  <c r="K23" i="16" s="1"/>
  <c r="J29" i="16"/>
  <c r="K29" i="16" s="1"/>
  <c r="J26" i="16"/>
  <c r="K26" i="16" s="1"/>
  <c r="J27" i="16"/>
  <c r="K27" i="16" s="1"/>
  <c r="J25" i="16"/>
  <c r="K25" i="16" s="1"/>
</calcChain>
</file>

<file path=xl/sharedStrings.xml><?xml version="1.0" encoding="utf-8"?>
<sst xmlns="http://schemas.openxmlformats.org/spreadsheetml/2006/main" count="2204" uniqueCount="272">
  <si>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</si>
  <si>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</si>
  <si>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</si>
  <si>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</si>
  <si>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</si>
  <si>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командный спринт</t>
  </si>
  <si>
    <t>Мужчины</t>
  </si>
  <si>
    <t>МЕСТО ПРОВЕДЕНИЯ: г. Санкт-Петербург</t>
  </si>
  <si>
    <t>НАЧАЛО ГОНКИ:</t>
  </si>
  <si>
    <t>№ ВРВС: 0080441611Я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</si>
  <si>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</si>
  <si>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</si>
  <si>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</si>
  <si>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</si>
  <si>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</si>
  <si>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</si>
  <si>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</si>
  <si>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ДЛИНА ТРЕКА: 250 м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</si>
  <si>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</si>
  <si>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</si>
  <si>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</si>
  <si>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</si>
  <si>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</si>
  <si>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</si>
  <si>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</si>
  <si>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</si>
  <si>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</si>
  <si>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</si>
  <si>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</si>
  <si>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</si>
  <si>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</si>
  <si>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0-250 м</t>
  </si>
  <si>
    <t>250-500 м</t>
  </si>
  <si>
    <t>500-750 м</t>
  </si>
  <si>
    <t>Гладышев Иван</t>
  </si>
  <si>
    <t>Москва</t>
  </si>
  <si>
    <t>Бурлаков Данила</t>
  </si>
  <si>
    <t>Шарапов Александр</t>
  </si>
  <si>
    <t>Нестеров Дмитрий</t>
  </si>
  <si>
    <t>Тульская область</t>
  </si>
  <si>
    <t>Гирилович Игорь</t>
  </si>
  <si>
    <t>Дубченко Александр</t>
  </si>
  <si>
    <t>Дмитриев Михаил</t>
  </si>
  <si>
    <t>Калачник Никита</t>
  </si>
  <si>
    <t>Ростов Павел</t>
  </si>
  <si>
    <t>Меденец Богдан</t>
  </si>
  <si>
    <t>Кирильцев Никита</t>
  </si>
  <si>
    <t>Наумов Максим</t>
  </si>
  <si>
    <t>Шерстеникин Алексей</t>
  </si>
  <si>
    <t>Попов Александр</t>
  </si>
  <si>
    <t>Бирюков Никита</t>
  </si>
  <si>
    <t>Годин Михаил</t>
  </si>
  <si>
    <t>Санкт-Петербург</t>
  </si>
  <si>
    <t>Шекелашвили Давид</t>
  </si>
  <si>
    <t>ПОГОДНЫЕ УСЛОВИЯ</t>
  </si>
  <si>
    <t>ГЛАВНЫЙ СУДЬЯ</t>
  </si>
  <si>
    <t>ГЛАВНЫЙ СЕКРЕТАРЬ</t>
  </si>
  <si>
    <t>СУДЬЯ НА ФИНИШЕ</t>
  </si>
  <si>
    <t>Женщины</t>
  </si>
  <si>
    <t>трек - спринт</t>
  </si>
  <si>
    <t>№ ВРВС: 0080431611Я</t>
  </si>
  <si>
    <t>Андреева Ксения</t>
  </si>
  <si>
    <t>Лысенко Алина</t>
  </si>
  <si>
    <t>Бурлакова Яна</t>
  </si>
  <si>
    <t>Ващенко Полина</t>
  </si>
  <si>
    <t>Антонова Наталия</t>
  </si>
  <si>
    <t>Гниденко Екатерина</t>
  </si>
  <si>
    <t>Богомолова Елизавета</t>
  </si>
  <si>
    <t>Гришина Серафима</t>
  </si>
  <si>
    <t>Благодарова Варвара</t>
  </si>
  <si>
    <t>трек - командная гонка преследования 4 км</t>
  </si>
  <si>
    <t>№ ВРВС: 0080391611Я</t>
  </si>
  <si>
    <t>0,250/16</t>
  </si>
  <si>
    <t>0-1000 м</t>
  </si>
  <si>
    <t>1000-2000 м</t>
  </si>
  <si>
    <t>2000-3000 м</t>
  </si>
  <si>
    <t>3000-4000 м</t>
  </si>
  <si>
    <t>Балаева Софья</t>
  </si>
  <si>
    <t>Захаркина Валерия</t>
  </si>
  <si>
    <t>Республика Адыгея</t>
  </si>
  <si>
    <t>трек - кейрин</t>
  </si>
  <si>
    <t>№ ВРВС: 0080451611Я</t>
  </si>
  <si>
    <t>Спирин Вениамин</t>
  </si>
  <si>
    <t>Головенец Ярослав</t>
  </si>
  <si>
    <t>трек - гонка с выбыванием</t>
  </si>
  <si>
    <t>№ ВРВС: 0080331811Я</t>
  </si>
  <si>
    <t>ТЕХНИЧЕСКИЙ ДЕЛЕГАТ ФВСР:</t>
  </si>
  <si>
    <t>МС</t>
  </si>
  <si>
    <t>КМС</t>
  </si>
  <si>
    <t>1 СР</t>
  </si>
  <si>
    <t>ЗМС</t>
  </si>
  <si>
    <t>МСМК</t>
  </si>
  <si>
    <t>2 СР</t>
  </si>
  <si>
    <t>трек - скретч</t>
  </si>
  <si>
    <t>№ ВРВС: 0080491811Я</t>
  </si>
  <si>
    <t>Гончарова Ольга</t>
  </si>
  <si>
    <t>НФ</t>
  </si>
  <si>
    <t>трек - мэдисон</t>
  </si>
  <si>
    <t>№ ВРВС: 0080461611Я</t>
  </si>
  <si>
    <t>ОЧКИ НА ПРОМЕЖУТОЧНЫХ ФИНИШАХ</t>
  </si>
  <si>
    <t>Место на основном финише</t>
  </si>
  <si>
    <t>ОЧКИ ЗА КРУГИ</t>
  </si>
  <si>
    <t>РЕЗУЛЬТАТ очки</t>
  </si>
  <si>
    <t>Доп. Инфо</t>
  </si>
  <si>
    <t>+ ЗА КРУГ</t>
  </si>
  <si>
    <t>- ЗА КРУГ</t>
  </si>
  <si>
    <t>Смирнов Иван</t>
  </si>
  <si>
    <t>Бугаенко Виктор</t>
  </si>
  <si>
    <t>Санкт-Петербург, Ростовская область</t>
  </si>
  <si>
    <t>Зараковский Даниил</t>
  </si>
  <si>
    <t>Постарнак Михаил</t>
  </si>
  <si>
    <t>Зацепин Сергей</t>
  </si>
  <si>
    <t>Щегольков Илья</t>
  </si>
  <si>
    <t>Новолодский Иван</t>
  </si>
  <si>
    <t>Мальнев Сергей</t>
  </si>
  <si>
    <t>Крючков Марк</t>
  </si>
  <si>
    <t>Новиков Савва</t>
  </si>
  <si>
    <t>Температура: +21</t>
  </si>
  <si>
    <t>Влажность: 56 %</t>
  </si>
  <si>
    <t>трек - гит с места 1000 м</t>
  </si>
  <si>
    <t>№ ВРВС:  0080281811А</t>
  </si>
  <si>
    <t>ВРЕМЯ ПРОМЕЖУТОЧНЫХ ОТРЕЗКОВ</t>
  </si>
  <si>
    <t>750-1000 м</t>
  </si>
  <si>
    <t>Температура: +25,7</t>
  </si>
  <si>
    <t>Влажность: 22 %</t>
  </si>
  <si>
    <t>трек - гит с места 500 м</t>
  </si>
  <si>
    <t>№ ВРВС: 0080271811С</t>
  </si>
  <si>
    <t>трек - омниум</t>
  </si>
  <si>
    <t>№ ВРВС: 0080481611Я</t>
  </si>
  <si>
    <t>ОЧКИ НА ЭТАПАХ СОРЕВНОВАНИЯ</t>
  </si>
  <si>
    <t>ПРЕМИЯ ЗА КРУГИ</t>
  </si>
  <si>
    <t>скретч</t>
  </si>
  <si>
    <t>гонка темпо</t>
  </si>
  <si>
    <t>гонка с выбыванием</t>
  </si>
  <si>
    <t>гонка по очкам</t>
  </si>
  <si>
    <t>Игошев Егор</t>
  </si>
  <si>
    <t>Московская область</t>
  </si>
  <si>
    <t>Денисов Денис</t>
  </si>
  <si>
    <t>Шакотько Александр</t>
  </si>
  <si>
    <t>ЧЕМПИОНАТ РОССИИ</t>
  </si>
  <si>
    <t>№ ЕКП 2023: 26260</t>
  </si>
  <si>
    <t>ДАТА ПРОВЕДЕНИЯ: 19 июля 2023 года</t>
  </si>
  <si>
    <t>СОЛОВЬЕВ Г.Н. (ВК, г. САНКТ ПЕТЕРБУРГ)</t>
  </si>
  <si>
    <t>МИХАЙЛОВА И.Н. (ВК, г. САНКТ ПЕТЕРБУРГ)</t>
  </si>
  <si>
    <t>СТУОКА Е.А. (ВК, г. САНКТ ПЕТЕРБУРГ)</t>
  </si>
  <si>
    <t>ДАТА ПРОВЕДЕНИЯ: 20 июля 2023 года</t>
  </si>
  <si>
    <t>ДАТА ПРОВЕДЕНИЯ: 22 июля 2023 года</t>
  </si>
  <si>
    <t>ДИСТАНЦИЯ/  КРУГОВ</t>
  </si>
  <si>
    <t>6 км/24</t>
  </si>
  <si>
    <t>ДИСТАНЦИЯ/ КРУГОВ:</t>
  </si>
  <si>
    <t>10 км/ 40</t>
  </si>
  <si>
    <t>7,5 км/ 30</t>
  </si>
  <si>
    <t>ДАТА ПРОВЕДЕНИЯ: 23 июля 2023 года</t>
  </si>
  <si>
    <t>ДИСТАНЦИЯ/ КРУГОВ</t>
  </si>
  <si>
    <t>Солозобова Елизавета</t>
  </si>
  <si>
    <t>Шмелева Дарья</t>
  </si>
  <si>
    <t>Влажность: 56%</t>
  </si>
  <si>
    <t>Температура: +26/+28</t>
  </si>
  <si>
    <t>Якушевский Павел</t>
  </si>
  <si>
    <t>Юдин Никита</t>
  </si>
  <si>
    <t>Быковский Никита</t>
  </si>
  <si>
    <t>Чернявский Игорь</t>
  </si>
  <si>
    <t>Галиханов Денис</t>
  </si>
  <si>
    <t>Иевлев Константин</t>
  </si>
  <si>
    <t>Величко Тимофей</t>
  </si>
  <si>
    <t>Явенков Александр</t>
  </si>
  <si>
    <t>Температура: +24,5</t>
  </si>
  <si>
    <t>Влажность: 34%</t>
  </si>
  <si>
    <t xml:space="preserve">Калачник Никита </t>
  </si>
  <si>
    <t xml:space="preserve">Бурлаков Данила </t>
  </si>
  <si>
    <t xml:space="preserve">Шарапов Александр </t>
  </si>
  <si>
    <t xml:space="preserve">Алексеев Лаврентий </t>
  </si>
  <si>
    <t>Васев Стоян</t>
  </si>
  <si>
    <t>Шукуров Тимур</t>
  </si>
  <si>
    <t>Григорьев Платон</t>
  </si>
  <si>
    <t xml:space="preserve">Иевлев Константин </t>
  </si>
  <si>
    <t>Зимин Николай</t>
  </si>
  <si>
    <t>ВК</t>
  </si>
  <si>
    <t>Зайцев Артем</t>
  </si>
  <si>
    <t>Республика Беларусь</t>
  </si>
  <si>
    <t>Глова Александр</t>
  </si>
  <si>
    <t>Ярославская область</t>
  </si>
  <si>
    <t>Зайцев Артём</t>
  </si>
  <si>
    <t>Температура: +25,5</t>
  </si>
  <si>
    <t>Влажность: 25%</t>
  </si>
  <si>
    <t xml:space="preserve">Шмелева Дарья </t>
  </si>
  <si>
    <t xml:space="preserve">Антонова Наталия </t>
  </si>
  <si>
    <t>Евланова Екатерина</t>
  </si>
  <si>
    <t xml:space="preserve">Гниденко Екатерина </t>
  </si>
  <si>
    <t xml:space="preserve">Бузина Елизавета </t>
  </si>
  <si>
    <t>Бабаева Полина</t>
  </si>
  <si>
    <t>Босякова Варвара</t>
  </si>
  <si>
    <t>Москва.Обл</t>
  </si>
  <si>
    <t xml:space="preserve">Гонов Лев </t>
  </si>
  <si>
    <t xml:space="preserve">Мальнев Сергей </t>
  </si>
  <si>
    <t xml:space="preserve">Скорняков Григорий </t>
  </si>
  <si>
    <t xml:space="preserve">Иванов Вячеслав </t>
  </si>
  <si>
    <t xml:space="preserve">Шичкин Влас </t>
  </si>
  <si>
    <t xml:space="preserve">Берсенев Никита </t>
  </si>
  <si>
    <t xml:space="preserve">Савекин Илья </t>
  </si>
  <si>
    <t xml:space="preserve">Просандеев Ярослав </t>
  </si>
  <si>
    <t>Казаков Даниил</t>
  </si>
  <si>
    <t xml:space="preserve">Гончаров Владимир </t>
  </si>
  <si>
    <t>Кузнецов Руслан</t>
  </si>
  <si>
    <t>Куликов Владислав</t>
  </si>
  <si>
    <t>Ростовцев Сергей</t>
  </si>
  <si>
    <t xml:space="preserve">Шакотько Александр </t>
  </si>
  <si>
    <t>Чистик Евгений</t>
  </si>
  <si>
    <t>Мазур Денис</t>
  </si>
  <si>
    <t>Тишков Роман</t>
  </si>
  <si>
    <t>Королёк Евгений</t>
  </si>
  <si>
    <t>мсмк</t>
  </si>
  <si>
    <t>Романов Роман</t>
  </si>
  <si>
    <t>Влажность: 34 %</t>
  </si>
  <si>
    <t xml:space="preserve">Новолодская Мария </t>
  </si>
  <si>
    <t>Иванченко Алена</t>
  </si>
  <si>
    <t xml:space="preserve">Валгонен Валерия </t>
  </si>
  <si>
    <t>Смирнова Диана</t>
  </si>
  <si>
    <t>Даньшина Полина</t>
  </si>
  <si>
    <t xml:space="preserve">Кокарева Аглая </t>
  </si>
  <si>
    <t>Чертихина Юлия</t>
  </si>
  <si>
    <t>Новолодская Ангелина</t>
  </si>
  <si>
    <t>Голяева Валерия</t>
  </si>
  <si>
    <t>Мудрая Евгения</t>
  </si>
  <si>
    <t xml:space="preserve">Малькова Татьяна </t>
  </si>
  <si>
    <t>Хатунцева Гульназ</t>
  </si>
  <si>
    <t>Ростовцева Мария</t>
  </si>
  <si>
    <t>Фролова Наталья</t>
  </si>
  <si>
    <t>Аверина Мария</t>
  </si>
  <si>
    <t>Климова Диана</t>
  </si>
  <si>
    <t>Ермолова Дарья</t>
  </si>
  <si>
    <t>Изотова Анна</t>
  </si>
  <si>
    <t>Терех Анна</t>
  </si>
  <si>
    <t>Киптикова Анастасия</t>
  </si>
  <si>
    <t>Бирюк Каролина</t>
  </si>
  <si>
    <t>Чуянкова  Ирина</t>
  </si>
  <si>
    <t>Носкович Таисия</t>
  </si>
  <si>
    <t xml:space="preserve">ВК </t>
  </si>
  <si>
    <t>Почерняев Николай</t>
  </si>
  <si>
    <t>Суятин Мирослав</t>
  </si>
  <si>
    <t>Влажность: 25 %</t>
  </si>
  <si>
    <t>Головастова Екатерина</t>
  </si>
  <si>
    <t>Русак Екатерина</t>
  </si>
  <si>
    <t>Короткина Алина</t>
  </si>
  <si>
    <t>Шинкоренко Ксения</t>
  </si>
  <si>
    <t>1 круг отставания</t>
  </si>
  <si>
    <t>Абасова Наталья</t>
  </si>
  <si>
    <t>Савекин Илья</t>
  </si>
  <si>
    <t>Скорняков Гигорий</t>
  </si>
  <si>
    <t>Шичкин Влас</t>
  </si>
  <si>
    <t>Берсенев Никита</t>
  </si>
  <si>
    <t>сняты</t>
  </si>
  <si>
    <t>Температура: +26</t>
  </si>
  <si>
    <t>Влажность: 20 %</t>
  </si>
  <si>
    <t xml:space="preserve">Санкт-Петербург </t>
  </si>
  <si>
    <t>Санкт-Петербург, Удмуртская Республика</t>
  </si>
  <si>
    <t>Новолодская Мария</t>
  </si>
  <si>
    <t>Валгонен Валерия</t>
  </si>
  <si>
    <t>Малькова Татьяна</t>
  </si>
  <si>
    <t>Чуянкова Ирина</t>
  </si>
  <si>
    <t>Влажность: 55 %</t>
  </si>
  <si>
    <t>Ильясов Руслан</t>
  </si>
  <si>
    <t>Голков Михаил</t>
  </si>
  <si>
    <t>Ефимова Виктория</t>
  </si>
  <si>
    <t>Кроткова Наталья</t>
  </si>
  <si>
    <t>Температура: 25,5</t>
  </si>
  <si>
    <t>Влажность: 22%</t>
  </si>
  <si>
    <t>Юрченко Александра</t>
  </si>
  <si>
    <t>Сташ Мамыр</t>
  </si>
  <si>
    <t>Малькова Дарья</t>
  </si>
  <si>
    <t>Абайдуллина Инна</t>
  </si>
  <si>
    <t>Гончаров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</si>
</sst>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h:mm:ss.00"/>
    <numFmt numFmtId="165" formatCode="dd\.mm\.yyyy;@"/>
    <numFmt numFmtId="166" formatCode="m:ss.00"/>
    <numFmt numFmtId="167" formatCode="m:ss.000"/>
    <numFmt numFmtId="168" formatCode="yyyy"/>
    <numFmt numFmtId="169" formatCode="0.0"/>
    <numFmt numFmtId="170" formatCode="[$-F400]h:mm:ss\ AM/PM"/>
    <numFmt numFmtId="171" formatCode="0.000"/>
    <numFmt numFmtId="172" formatCode="mm:ss.000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sz val="9"/>
      <color theme="1"/>
      <name val="Arial Cyr"/>
      <charset val="204"/>
    </font>
    <font>
      <sz val="9"/>
      <color indexed="8"/>
      <name val="Arial Cyr"/>
      <charset val="204"/>
    </font>
    <font>
      <sz val="14"/>
      <name val="Calibri"/>
      <family val="2"/>
      <charset val="204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</cellStyleXfs>
  <cellXfs count="687">
    <xf numFmtId="0" fontId="0" fillId="0" borderId="0" xfId="0"/>
    <xf numFmtId="1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10" fillId="2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14" fontId="10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4" fontId="10" fillId="2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2" fillId="0" borderId="0" xfId="0" applyFont="1"/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4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4" fontId="5" fillId="0" borderId="18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horizontal="left" vertical="center"/>
    </xf>
    <xf numFmtId="164" fontId="13" fillId="0" borderId="14" xfId="0" applyNumberFormat="1" applyFont="1" applyBorder="1" applyAlignment="1">
      <alignment horizontal="left" vertical="center"/>
    </xf>
    <xf numFmtId="2" fontId="14" fillId="0" borderId="14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0" fontId="16" fillId="0" borderId="0" xfId="0" applyFont="1"/>
    <xf numFmtId="0" fontId="13" fillId="3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0" xfId="0" applyFont="1"/>
    <xf numFmtId="0" fontId="1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9" fillId="0" borderId="0" xfId="2" applyFont="1" applyAlignment="1">
      <alignment vertical="center" wrapText="1"/>
    </xf>
    <xf numFmtId="14" fontId="14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9" fillId="3" borderId="2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14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0" fillId="0" borderId="11" xfId="0" applyBorder="1"/>
    <xf numFmtId="2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9" fontId="5" fillId="0" borderId="8" xfId="0" applyNumberFormat="1" applyFont="1" applyBorder="1" applyAlignment="1">
      <alignment horizontal="left" vertical="center"/>
    </xf>
    <xf numFmtId="14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0" fillId="0" borderId="8" xfId="0" applyBorder="1"/>
    <xf numFmtId="2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20" fillId="0" borderId="0" xfId="0" applyFont="1"/>
    <xf numFmtId="0" fontId="5" fillId="0" borderId="5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right" vertical="center"/>
    </xf>
    <xf numFmtId="0" fontId="25" fillId="2" borderId="12" xfId="0" applyFont="1" applyFill="1" applyBorder="1" applyAlignment="1">
      <alignment horizontal="right" vertical="center"/>
    </xf>
    <xf numFmtId="0" fontId="25" fillId="0" borderId="8" xfId="0" applyFont="1" applyBorder="1" applyAlignment="1">
      <alignment vertical="center"/>
    </xf>
    <xf numFmtId="0" fontId="25" fillId="0" borderId="8" xfId="0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25" fillId="0" borderId="13" xfId="0" applyFont="1" applyBorder="1" applyAlignment="1">
      <alignment vertical="center"/>
    </xf>
    <xf numFmtId="0" fontId="0" fillId="0" borderId="14" xfId="0" applyBorder="1"/>
    <xf numFmtId="0" fontId="25" fillId="0" borderId="34" xfId="0" applyFont="1" applyBorder="1" applyAlignment="1">
      <alignment vertical="center"/>
    </xf>
    <xf numFmtId="0" fontId="0" fillId="0" borderId="18" xfId="0" applyBorder="1"/>
    <xf numFmtId="0" fontId="5" fillId="0" borderId="36" xfId="0" applyFont="1" applyBorder="1" applyAlignment="1">
      <alignment horizontal="right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165" fontId="17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167" fontId="17" fillId="0" borderId="27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/>
    </xf>
    <xf numFmtId="0" fontId="19" fillId="0" borderId="3" xfId="2" applyFont="1" applyBorder="1" applyAlignment="1">
      <alignment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68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0" fillId="3" borderId="13" xfId="0" applyFont="1" applyFill="1" applyBorder="1"/>
    <xf numFmtId="0" fontId="9" fillId="3" borderId="14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169" fontId="14" fillId="0" borderId="14" xfId="0" applyNumberFormat="1" applyFont="1" applyBorder="1" applyAlignment="1">
      <alignment horizontal="center" vertical="center"/>
    </xf>
    <xf numFmtId="0" fontId="5" fillId="0" borderId="6" xfId="0" applyFont="1" applyBorder="1"/>
    <xf numFmtId="165" fontId="5" fillId="0" borderId="0" xfId="0" applyNumberFormat="1" applyFont="1"/>
    <xf numFmtId="0" fontId="25" fillId="3" borderId="23" xfId="0" applyFont="1" applyFill="1" applyBorder="1" applyAlignment="1">
      <alignment vertical="center"/>
    </xf>
    <xf numFmtId="0" fontId="12" fillId="3" borderId="13" xfId="0" applyFont="1" applyFill="1" applyBorder="1"/>
    <xf numFmtId="0" fontId="25" fillId="3" borderId="14" xfId="0" applyFont="1" applyFill="1" applyBorder="1" applyAlignment="1">
      <alignment vertical="center"/>
    </xf>
    <xf numFmtId="14" fontId="29" fillId="0" borderId="11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164" fontId="29" fillId="2" borderId="11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right" vertical="center"/>
    </xf>
    <xf numFmtId="14" fontId="29" fillId="0" borderId="8" xfId="0" applyNumberFormat="1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5" fillId="0" borderId="8" xfId="0" applyFont="1" applyBorder="1" applyAlignment="1">
      <alignment horizontal="left" vertical="center"/>
    </xf>
    <xf numFmtId="164" fontId="29" fillId="2" borderId="8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164" fontId="35" fillId="0" borderId="16" xfId="0" applyNumberFormat="1" applyFont="1" applyBorder="1" applyAlignment="1">
      <alignment vertical="center"/>
    </xf>
    <xf numFmtId="164" fontId="35" fillId="0" borderId="17" xfId="0" applyNumberFormat="1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4" fontId="29" fillId="0" borderId="14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14" fontId="29" fillId="0" borderId="18" xfId="0" applyNumberFormat="1" applyFont="1" applyBorder="1" applyAlignment="1">
      <alignment vertical="center"/>
    </xf>
    <xf numFmtId="164" fontId="35" fillId="0" borderId="39" xfId="0" applyNumberFormat="1" applyFont="1" applyBorder="1" applyAlignment="1">
      <alignment horizontal="left" vertical="center"/>
    </xf>
    <xf numFmtId="171" fontId="35" fillId="0" borderId="35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1" xfId="1" applyFont="1" applyFill="1" applyBorder="1" applyAlignment="1">
      <alignment horizontal="center" vertical="center" wrapText="1"/>
    </xf>
    <xf numFmtId="14" fontId="25" fillId="3" borderId="21" xfId="1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14" fontId="37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72" fontId="5" fillId="0" borderId="26" xfId="0" applyNumberFormat="1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172" fontId="38" fillId="0" borderId="27" xfId="0" applyNumberFormat="1" applyFont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2" fillId="0" borderId="12" xfId="0" applyFont="1" applyBorder="1" applyAlignment="1">
      <alignment horizontal="right" vertical="center"/>
    </xf>
    <xf numFmtId="1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2" fillId="0" borderId="6" xfId="0" applyFont="1" applyBorder="1" applyAlignment="1">
      <alignment horizontal="right" vertical="center"/>
    </xf>
    <xf numFmtId="164" fontId="41" fillId="0" borderId="17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9" fontId="39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4" xfId="0" applyNumberFormat="1" applyFont="1" applyBorder="1" applyAlignment="1">
      <alignment vertical="center"/>
    </xf>
    <xf numFmtId="14" fontId="10" fillId="0" borderId="1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14" fontId="10" fillId="0" borderId="18" xfId="0" applyNumberFormat="1" applyFont="1" applyBorder="1" applyAlignment="1">
      <alignment horizontal="right" vertical="center"/>
    </xf>
    <xf numFmtId="164" fontId="13" fillId="0" borderId="18" xfId="0" applyNumberFormat="1" applyFont="1" applyBorder="1" applyAlignment="1">
      <alignment vertical="center"/>
    </xf>
    <xf numFmtId="169" fontId="13" fillId="0" borderId="18" xfId="0" applyNumberFormat="1" applyFont="1" applyBorder="1" applyAlignment="1">
      <alignment horizontal="center" vertical="center"/>
    </xf>
    <xf numFmtId="49" fontId="25" fillId="3" borderId="29" xfId="1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vertical="center"/>
    </xf>
    <xf numFmtId="49" fontId="10" fillId="0" borderId="11" xfId="4" applyNumberFormat="1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9" fontId="10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vertical="center"/>
    </xf>
    <xf numFmtId="49" fontId="10" fillId="0" borderId="8" xfId="4" applyNumberFormat="1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64" fontId="13" fillId="0" borderId="18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49" fontId="10" fillId="0" borderId="14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 vertical="center"/>
    </xf>
    <xf numFmtId="49" fontId="10" fillId="0" borderId="14" xfId="4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9" fontId="10" fillId="0" borderId="14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3" fillId="0" borderId="3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25" fillId="3" borderId="38" xfId="0" applyFont="1" applyFill="1" applyBorder="1" applyAlignment="1">
      <alignment horizontal="center" vertical="center"/>
    </xf>
    <xf numFmtId="164" fontId="25" fillId="3" borderId="38" xfId="1" applyNumberFormat="1" applyFont="1" applyFill="1" applyBorder="1" applyAlignment="1">
      <alignment horizontal="center" vertical="center" wrapText="1"/>
    </xf>
    <xf numFmtId="49" fontId="25" fillId="3" borderId="26" xfId="1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horizontal="left" vertical="center"/>
    </xf>
    <xf numFmtId="1" fontId="13" fillId="0" borderId="3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13" fillId="0" borderId="16" xfId="0" applyNumberFormat="1" applyFont="1" applyBorder="1" applyAlignment="1">
      <alignment horizontal="left" vertical="center"/>
    </xf>
    <xf numFmtId="164" fontId="13" fillId="0" borderId="17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5" fillId="3" borderId="29" xfId="1" applyFont="1" applyFill="1" applyBorder="1" applyAlignment="1">
      <alignment horizontal="center" vertical="center" wrapText="1"/>
    </xf>
    <xf numFmtId="0" fontId="25" fillId="3" borderId="26" xfId="1" applyFont="1" applyFill="1" applyBorder="1" applyAlignment="1">
      <alignment horizontal="center" vertical="center" wrapText="1"/>
    </xf>
    <xf numFmtId="166" fontId="5" fillId="0" borderId="47" xfId="0" applyNumberFormat="1" applyFont="1" applyBorder="1" applyAlignment="1">
      <alignment horizontal="center" vertical="center" wrapText="1"/>
    </xf>
    <xf numFmtId="166" fontId="18" fillId="0" borderId="48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0" fontId="17" fillId="0" borderId="0" xfId="0" applyFont="1"/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8" fillId="0" borderId="48" xfId="0" applyNumberFormat="1" applyFont="1" applyBorder="1" applyAlignment="1">
      <alignment horizontal="center" vertical="center"/>
    </xf>
    <xf numFmtId="166" fontId="18" fillId="0" borderId="47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47" xfId="4" applyNumberFormat="1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71" fontId="1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6" fontId="18" fillId="0" borderId="4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4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67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167" fontId="18" fillId="0" borderId="6" xfId="0" applyNumberFormat="1" applyFont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14" fontId="5" fillId="0" borderId="48" xfId="4" applyNumberFormat="1" applyFont="1" applyBorder="1" applyAlignment="1">
      <alignment horizontal="center"/>
    </xf>
    <xf numFmtId="0" fontId="17" fillId="0" borderId="48" xfId="0" applyFont="1" applyBorder="1" applyAlignment="1">
      <alignment horizontal="center" vertical="center" wrapText="1"/>
    </xf>
    <xf numFmtId="167" fontId="18" fillId="0" borderId="48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167" fontId="18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17" fillId="0" borderId="47" xfId="0" applyFont="1" applyBorder="1" applyAlignment="1">
      <alignment horizontal="center" vertical="center" wrapText="1"/>
    </xf>
    <xf numFmtId="166" fontId="5" fillId="0" borderId="47" xfId="0" applyNumberFormat="1" applyFont="1" applyBorder="1" applyAlignment="1">
      <alignment horizontal="center" vertical="center"/>
    </xf>
    <xf numFmtId="167" fontId="5" fillId="0" borderId="47" xfId="0" applyNumberFormat="1" applyFont="1" applyBorder="1" applyAlignment="1">
      <alignment horizontal="center" vertical="center"/>
    </xf>
    <xf numFmtId="171" fontId="17" fillId="0" borderId="47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center" vertical="center"/>
    </xf>
    <xf numFmtId="166" fontId="17" fillId="0" borderId="47" xfId="0" applyNumberFormat="1" applyFont="1" applyBorder="1" applyAlignment="1">
      <alignment horizontal="center" vertical="center"/>
    </xf>
    <xf numFmtId="167" fontId="18" fillId="0" borderId="52" xfId="0" applyNumberFormat="1" applyFont="1" applyBorder="1" applyAlignment="1">
      <alignment horizontal="center" vertical="center"/>
    </xf>
    <xf numFmtId="166" fontId="18" fillId="0" borderId="5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1" fontId="17" fillId="0" borderId="51" xfId="0" applyNumberFormat="1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center" vertical="center"/>
    </xf>
    <xf numFmtId="1" fontId="17" fillId="0" borderId="51" xfId="0" applyNumberFormat="1" applyFont="1" applyBorder="1" applyAlignment="1">
      <alignment horizontal="center" vertical="center"/>
    </xf>
    <xf numFmtId="167" fontId="18" fillId="0" borderId="47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 horizontal="center" vertical="center"/>
    </xf>
    <xf numFmtId="14" fontId="26" fillId="0" borderId="0" xfId="0" applyNumberFormat="1" applyFont="1" applyBorder="1" applyAlignment="1">
      <alignment horizontal="center"/>
    </xf>
    <xf numFmtId="14" fontId="26" fillId="0" borderId="48" xfId="0" applyNumberFormat="1" applyFont="1" applyBorder="1" applyAlignment="1">
      <alignment horizontal="center"/>
    </xf>
    <xf numFmtId="166" fontId="5" fillId="0" borderId="48" xfId="0" applyNumberFormat="1" applyFont="1" applyBorder="1" applyAlignment="1">
      <alignment horizontal="center" vertical="center"/>
    </xf>
    <xf numFmtId="170" fontId="18" fillId="0" borderId="48" xfId="0" applyNumberFormat="1" applyFont="1" applyBorder="1" applyAlignment="1">
      <alignment horizontal="center" vertical="center"/>
    </xf>
    <xf numFmtId="14" fontId="26" fillId="0" borderId="47" xfId="0" applyNumberFormat="1" applyFont="1" applyBorder="1" applyAlignment="1">
      <alignment horizontal="center"/>
    </xf>
    <xf numFmtId="0" fontId="5" fillId="0" borderId="52" xfId="0" applyFont="1" applyBorder="1"/>
    <xf numFmtId="0" fontId="1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48" xfId="0" applyNumberFormat="1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170" fontId="18" fillId="0" borderId="47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7" fontId="18" fillId="0" borderId="54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167" fontId="44" fillId="0" borderId="53" xfId="0" applyNumberFormat="1" applyFont="1" applyBorder="1" applyAlignment="1">
      <alignment horizontal="center" vertical="center"/>
    </xf>
    <xf numFmtId="167" fontId="44" fillId="0" borderId="0" xfId="0" applyNumberFormat="1" applyFont="1" applyAlignment="1">
      <alignment horizontal="center" vertical="center"/>
    </xf>
    <xf numFmtId="167" fontId="17" fillId="0" borderId="47" xfId="0" applyNumberFormat="1" applyFont="1" applyBorder="1" applyAlignment="1">
      <alignment horizontal="center" vertical="center"/>
    </xf>
    <xf numFmtId="167" fontId="44" fillId="0" borderId="47" xfId="0" applyNumberFormat="1" applyFont="1" applyBorder="1" applyAlignment="1">
      <alignment horizontal="center" vertical="center"/>
    </xf>
    <xf numFmtId="0" fontId="5" fillId="0" borderId="47" xfId="4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167" fontId="17" fillId="0" borderId="11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9" fillId="0" borderId="0" xfId="0" applyFont="1"/>
    <xf numFmtId="0" fontId="0" fillId="0" borderId="15" xfId="0" applyBorder="1"/>
    <xf numFmtId="0" fontId="5" fillId="0" borderId="15" xfId="0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/>
    </xf>
    <xf numFmtId="0" fontId="16" fillId="0" borderId="34" xfId="0" applyFont="1" applyBorder="1"/>
    <xf numFmtId="0" fontId="39" fillId="0" borderId="18" xfId="0" applyFont="1" applyBorder="1" applyAlignment="1">
      <alignment vertical="center"/>
    </xf>
    <xf numFmtId="0" fontId="46" fillId="0" borderId="34" xfId="0" applyFont="1" applyBorder="1"/>
    <xf numFmtId="0" fontId="38" fillId="0" borderId="18" xfId="0" applyFont="1" applyBorder="1" applyAlignment="1">
      <alignment vertical="center"/>
    </xf>
    <xf numFmtId="0" fontId="46" fillId="0" borderId="0" xfId="0" applyFont="1"/>
    <xf numFmtId="14" fontId="16" fillId="0" borderId="26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5" fillId="2" borderId="47" xfId="1" applyFont="1" applyFill="1" applyBorder="1" applyAlignment="1">
      <alignment horizontal="center" vertical="center" wrapText="1"/>
    </xf>
    <xf numFmtId="0" fontId="43" fillId="0" borderId="47" xfId="3" applyFont="1" applyBorder="1" applyAlignment="1">
      <alignment vertical="center" wrapText="1"/>
    </xf>
    <xf numFmtId="14" fontId="43" fillId="0" borderId="47" xfId="2" applyNumberFormat="1" applyFont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1" fontId="43" fillId="0" borderId="47" xfId="2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/>
    </xf>
    <xf numFmtId="1" fontId="47" fillId="0" borderId="47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 wrapText="1"/>
    </xf>
    <xf numFmtId="0" fontId="43" fillId="0" borderId="48" xfId="3" applyFont="1" applyBorder="1" applyAlignment="1">
      <alignment vertical="center" wrapText="1"/>
    </xf>
    <xf numFmtId="14" fontId="43" fillId="0" borderId="48" xfId="2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" fontId="5" fillId="0" borderId="48" xfId="2" applyNumberFormat="1" applyFont="1" applyBorder="1" applyAlignment="1">
      <alignment horizontal="center" vertical="center" wrapText="1"/>
    </xf>
    <xf numFmtId="1" fontId="43" fillId="0" borderId="48" xfId="2" applyNumberFormat="1" applyFont="1" applyBorder="1" applyAlignment="1">
      <alignment horizontal="center" vertical="center" wrapText="1"/>
    </xf>
    <xf numFmtId="1" fontId="18" fillId="0" borderId="48" xfId="0" applyNumberFormat="1" applyFont="1" applyBorder="1" applyAlignment="1">
      <alignment horizontal="center" vertical="center" wrapText="1"/>
    </xf>
    <xf numFmtId="1" fontId="44" fillId="0" borderId="47" xfId="0" applyNumberFormat="1" applyFont="1" applyBorder="1" applyAlignment="1">
      <alignment horizontal="center" vertical="center"/>
    </xf>
    <xf numFmtId="1" fontId="44" fillId="0" borderId="52" xfId="0" applyNumberFormat="1" applyFont="1" applyBorder="1" applyAlignment="1">
      <alignment horizontal="center" vertical="center"/>
    </xf>
    <xf numFmtId="1" fontId="44" fillId="0" borderId="50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3" fillId="0" borderId="1" xfId="3" applyFont="1" applyBorder="1" applyAlignment="1">
      <alignment vertical="center" wrapText="1"/>
    </xf>
    <xf numFmtId="14" fontId="43" fillId="0" borderId="1" xfId="2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43" fillId="0" borderId="1" xfId="2" applyNumberFormat="1" applyFont="1" applyBorder="1" applyAlignment="1">
      <alignment horizontal="center" vertical="center" wrapText="1"/>
    </xf>
    <xf numFmtId="0" fontId="50" fillId="0" borderId="47" xfId="0" applyFont="1" applyBorder="1" applyAlignment="1">
      <alignment vertical="center"/>
    </xf>
    <xf numFmtId="0" fontId="50" fillId="0" borderId="48" xfId="0" applyFont="1" applyBorder="1" applyAlignment="1">
      <alignment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7" xfId="0" applyFont="1" applyBorder="1" applyAlignment="1">
      <alignment horizontal="left" vertical="center"/>
    </xf>
    <xf numFmtId="14" fontId="48" fillId="0" borderId="47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8" xfId="0" applyFont="1" applyBorder="1" applyAlignment="1">
      <alignment horizontal="left" vertical="center"/>
    </xf>
    <xf numFmtId="14" fontId="48" fillId="0" borderId="48" xfId="0" applyNumberFormat="1" applyFont="1" applyBorder="1" applyAlignment="1">
      <alignment horizontal="center" vertical="center"/>
    </xf>
    <xf numFmtId="1" fontId="44" fillId="0" borderId="48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9" fillId="0" borderId="47" xfId="5" applyFont="1" applyBorder="1" applyAlignment="1">
      <alignment horizontal="center" vertical="center" wrapText="1"/>
    </xf>
    <xf numFmtId="0" fontId="44" fillId="0" borderId="47" xfId="0" applyFont="1" applyBorder="1" applyAlignment="1">
      <alignment vertical="center"/>
    </xf>
    <xf numFmtId="14" fontId="44" fillId="0" borderId="47" xfId="0" applyNumberFormat="1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8" fillId="0" borderId="48" xfId="0" applyFont="1" applyBorder="1" applyAlignment="1">
      <alignment vertical="center" wrapText="1"/>
    </xf>
    <xf numFmtId="14" fontId="48" fillId="0" borderId="48" xfId="0" applyNumberFormat="1" applyFont="1" applyBorder="1" applyAlignment="1">
      <alignment horizontal="center" vertical="center" wrapText="1"/>
    </xf>
    <xf numFmtId="0" fontId="44" fillId="0" borderId="48" xfId="0" applyFont="1" applyBorder="1" applyAlignment="1">
      <alignment horizontal="left" vertical="center"/>
    </xf>
    <xf numFmtId="14" fontId="44" fillId="0" borderId="48" xfId="0" applyNumberFormat="1" applyFont="1" applyBorder="1" applyAlignment="1">
      <alignment horizontal="center" vertical="center"/>
    </xf>
    <xf numFmtId="0" fontId="48" fillId="0" borderId="47" xfId="0" applyFont="1" applyBorder="1" applyAlignment="1">
      <alignment vertical="center" wrapText="1"/>
    </xf>
    <xf numFmtId="14" fontId="48" fillId="0" borderId="47" xfId="0" applyNumberFormat="1" applyFont="1" applyBorder="1" applyAlignment="1">
      <alignment horizontal="center" vertical="center" wrapText="1"/>
    </xf>
    <xf numFmtId="0" fontId="44" fillId="0" borderId="48" xfId="0" applyFont="1" applyBorder="1" applyAlignment="1">
      <alignment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/>
    </xf>
    <xf numFmtId="14" fontId="44" fillId="0" borderId="47" xfId="0" applyNumberFormat="1" applyFont="1" applyBorder="1" applyAlignment="1">
      <alignment horizontal="center"/>
    </xf>
    <xf numFmtId="1" fontId="44" fillId="0" borderId="47" xfId="0" applyNumberFormat="1" applyFont="1" applyBorder="1" applyAlignment="1">
      <alignment vertical="center"/>
    </xf>
    <xf numFmtId="14" fontId="44" fillId="0" borderId="48" xfId="0" applyNumberFormat="1" applyFont="1" applyBorder="1" applyAlignment="1">
      <alignment horizontal="center"/>
    </xf>
    <xf numFmtId="1" fontId="44" fillId="0" borderId="48" xfId="0" applyNumberFormat="1" applyFont="1" applyBorder="1" applyAlignment="1">
      <alignment vertical="center"/>
    </xf>
    <xf numFmtId="14" fontId="44" fillId="0" borderId="47" xfId="4" applyNumberFormat="1" applyFont="1" applyBorder="1" applyAlignment="1">
      <alignment horizontal="center"/>
    </xf>
    <xf numFmtId="14" fontId="44" fillId="0" borderId="48" xfId="4" applyNumberFormat="1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left" vertical="center"/>
    </xf>
    <xf numFmtId="14" fontId="48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vertical="center"/>
    </xf>
    <xf numFmtId="1" fontId="44" fillId="0" borderId="1" xfId="0" applyNumberFormat="1" applyFont="1" applyBorder="1" applyAlignment="1">
      <alignment horizontal="center" vertical="center"/>
    </xf>
    <xf numFmtId="1" fontId="44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 wrapText="1"/>
    </xf>
    <xf numFmtId="0" fontId="17" fillId="0" borderId="3" xfId="3" applyFont="1" applyBorder="1" applyAlignment="1">
      <alignment vertical="center" wrapText="1"/>
    </xf>
    <xf numFmtId="14" fontId="17" fillId="0" borderId="3" xfId="2" applyNumberFormat="1" applyFont="1" applyBorder="1" applyAlignment="1">
      <alignment horizontal="center" vertical="center" wrapText="1"/>
    </xf>
    <xf numFmtId="168" fontId="17" fillId="0" borderId="3" xfId="0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167" fontId="5" fillId="0" borderId="3" xfId="4" applyNumberFormat="1" applyFont="1" applyBorder="1" applyAlignment="1">
      <alignment vertical="center"/>
    </xf>
    <xf numFmtId="167" fontId="17" fillId="0" borderId="3" xfId="2" applyNumberFormat="1" applyFont="1" applyBorder="1" applyAlignment="1">
      <alignment horizontal="center" vertical="center" wrapText="1"/>
    </xf>
    <xf numFmtId="171" fontId="17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0" fontId="17" fillId="0" borderId="0" xfId="3" applyFont="1" applyBorder="1" applyAlignment="1">
      <alignment vertical="center" wrapText="1"/>
    </xf>
    <xf numFmtId="14" fontId="17" fillId="0" borderId="0" xfId="2" applyNumberFormat="1" applyFont="1" applyBorder="1" applyAlignment="1">
      <alignment horizontal="center" vertical="center" wrapText="1"/>
    </xf>
    <xf numFmtId="168" fontId="17" fillId="0" borderId="0" xfId="0" applyNumberFormat="1" applyFont="1" applyBorder="1" applyAlignment="1">
      <alignment horizontal="center" vertical="center" wrapText="1"/>
    </xf>
    <xf numFmtId="1" fontId="17" fillId="0" borderId="0" xfId="2" applyNumberFormat="1" applyFont="1" applyBorder="1" applyAlignment="1">
      <alignment horizontal="center" vertical="center" wrapText="1"/>
    </xf>
    <xf numFmtId="167" fontId="5" fillId="0" borderId="0" xfId="4" applyNumberFormat="1" applyFont="1" applyBorder="1" applyAlignment="1">
      <alignment vertical="center"/>
    </xf>
    <xf numFmtId="167" fontId="17" fillId="0" borderId="0" xfId="2" applyNumberFormat="1" applyFont="1" applyBorder="1" applyAlignment="1">
      <alignment horizontal="center" vertical="center" wrapText="1"/>
    </xf>
    <xf numFmtId="171" fontId="17" fillId="0" borderId="0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3" applyFont="1" applyBorder="1" applyAlignment="1">
      <alignment vertical="center" wrapText="1"/>
    </xf>
    <xf numFmtId="14" fontId="17" fillId="0" borderId="1" xfId="2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67" fontId="5" fillId="0" borderId="1" xfId="4" applyNumberFormat="1" applyFont="1" applyBorder="1" applyAlignment="1">
      <alignment vertical="center"/>
    </xf>
    <xf numFmtId="167" fontId="17" fillId="0" borderId="1" xfId="2" applyNumberFormat="1" applyFont="1" applyBorder="1" applyAlignment="1">
      <alignment horizontal="center" vertical="center" wrapText="1"/>
    </xf>
    <xf numFmtId="171" fontId="17" fillId="0" borderId="1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 wrapText="1"/>
    </xf>
    <xf numFmtId="0" fontId="17" fillId="0" borderId="11" xfId="3" applyFont="1" applyBorder="1" applyAlignment="1">
      <alignment vertical="center" wrapText="1"/>
    </xf>
    <xf numFmtId="14" fontId="17" fillId="0" borderId="11" xfId="2" applyNumberFormat="1" applyFont="1" applyBorder="1" applyAlignment="1">
      <alignment horizontal="center" vertical="center" wrapText="1"/>
    </xf>
    <xf numFmtId="168" fontId="17" fillId="0" borderId="11" xfId="0" applyNumberFormat="1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167" fontId="16" fillId="0" borderId="11" xfId="0" applyNumberFormat="1" applyFont="1" applyBorder="1" applyAlignment="1">
      <alignment horizontal="center" vertical="center"/>
    </xf>
    <xf numFmtId="167" fontId="17" fillId="0" borderId="11" xfId="2" applyNumberFormat="1" applyFont="1" applyBorder="1" applyAlignment="1">
      <alignment horizontal="center" vertical="center" wrapText="1"/>
    </xf>
    <xf numFmtId="167" fontId="37" fillId="0" borderId="0" xfId="0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43" fillId="0" borderId="11" xfId="3" applyFont="1" applyBorder="1" applyAlignment="1">
      <alignment vertical="center" wrapText="1"/>
    </xf>
    <xf numFmtId="14" fontId="43" fillId="0" borderId="11" xfId="2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43" fillId="0" borderId="11" xfId="2" applyFont="1" applyBorder="1" applyAlignment="1">
      <alignment horizontal="center" vertical="center" wrapText="1"/>
    </xf>
    <xf numFmtId="1" fontId="43" fillId="0" borderId="11" xfId="2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3" fillId="0" borderId="0" xfId="3" applyFont="1" applyBorder="1" applyAlignment="1">
      <alignment vertical="center" wrapText="1"/>
    </xf>
    <xf numFmtId="14" fontId="43" fillId="0" borderId="0" xfId="2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43" fillId="0" borderId="0" xfId="2" applyFont="1" applyBorder="1" applyAlignment="1">
      <alignment horizontal="center" vertical="center" wrapText="1"/>
    </xf>
    <xf numFmtId="1" fontId="43" fillId="0" borderId="0" xfId="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3" fillId="0" borderId="0" xfId="2" applyNumberFormat="1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top" shrinkToFit="1"/>
    </xf>
    <xf numFmtId="0" fontId="5" fillId="0" borderId="45" xfId="0" applyFont="1" applyBorder="1" applyAlignment="1">
      <alignment horizontal="center" vertical="center" wrapText="1"/>
    </xf>
    <xf numFmtId="0" fontId="43" fillId="0" borderId="1" xfId="2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top" shrinkToFit="1"/>
    </xf>
    <xf numFmtId="167" fontId="17" fillId="0" borderId="11" xfId="0" applyNumberFormat="1" applyFont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 wrapText="1"/>
    </xf>
    <xf numFmtId="167" fontId="18" fillId="0" borderId="48" xfId="0" applyNumberFormat="1" applyFont="1" applyBorder="1" applyAlignment="1">
      <alignment horizontal="center" vertical="center" wrapText="1"/>
    </xf>
    <xf numFmtId="49" fontId="18" fillId="0" borderId="52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right" vertical="center"/>
    </xf>
    <xf numFmtId="0" fontId="10" fillId="0" borderId="17" xfId="0" applyNumberFormat="1" applyFont="1" applyBorder="1" applyAlignment="1">
      <alignment horizontal="right" vertical="center"/>
    </xf>
    <xf numFmtId="164" fontId="41" fillId="2" borderId="0" xfId="0" applyNumberFormat="1" applyFont="1" applyFill="1" applyBorder="1" applyAlignment="1">
      <alignment horizontal="center" vertical="center"/>
    </xf>
    <xf numFmtId="2" fontId="41" fillId="2" borderId="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44" fillId="0" borderId="47" xfId="4" applyFont="1" applyBorder="1" applyAlignment="1">
      <alignment horizontal="center" vertical="center"/>
    </xf>
    <xf numFmtId="0" fontId="44" fillId="0" borderId="48" xfId="4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left" vertical="center"/>
    </xf>
    <xf numFmtId="164" fontId="13" fillId="0" borderId="14" xfId="0" applyNumberFormat="1" applyFont="1" applyBorder="1" applyAlignment="1">
      <alignment horizontal="left" vertical="center"/>
    </xf>
    <xf numFmtId="164" fontId="13" fillId="0" borderId="17" xfId="0" applyNumberFormat="1" applyFont="1" applyBorder="1" applyAlignment="1">
      <alignment horizontal="left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14" fontId="13" fillId="3" borderId="21" xfId="1" applyNumberFormat="1" applyFont="1" applyFill="1" applyBorder="1" applyAlignment="1">
      <alignment horizontal="center" vertical="center" wrapText="1"/>
    </xf>
    <xf numFmtId="14" fontId="13" fillId="3" borderId="26" xfId="1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 wrapText="1"/>
    </xf>
    <xf numFmtId="164" fontId="13" fillId="3" borderId="26" xfId="1" applyNumberFormat="1" applyFont="1" applyFill="1" applyBorder="1" applyAlignment="1">
      <alignment horizontal="center" vertical="center" wrapText="1"/>
    </xf>
    <xf numFmtId="2" fontId="13" fillId="3" borderId="21" xfId="1" applyNumberFormat="1" applyFont="1" applyFill="1" applyBorder="1" applyAlignment="1">
      <alignment horizontal="center" vertical="center" wrapText="1"/>
    </xf>
    <xf numFmtId="2" fontId="13" fillId="3" borderId="26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45" fillId="0" borderId="16" xfId="0" applyNumberFormat="1" applyFont="1" applyBorder="1" applyAlignment="1">
      <alignment horizontal="left" vertical="center"/>
    </xf>
    <xf numFmtId="164" fontId="45" fillId="0" borderId="17" xfId="0" applyNumberFormat="1" applyFont="1" applyBorder="1" applyAlignment="1">
      <alignment horizontal="left" vertical="center"/>
    </xf>
    <xf numFmtId="164" fontId="13" fillId="0" borderId="39" xfId="0" applyNumberFormat="1" applyFont="1" applyBorder="1" applyAlignment="1">
      <alignment horizontal="left" vertical="center"/>
    </xf>
    <xf numFmtId="164" fontId="13" fillId="0" borderId="35" xfId="0" applyNumberFormat="1" applyFont="1" applyBorder="1" applyAlignment="1">
      <alignment horizontal="left" vertical="center"/>
    </xf>
    <xf numFmtId="164" fontId="25" fillId="3" borderId="16" xfId="0" applyNumberFormat="1" applyFont="1" applyFill="1" applyBorder="1" applyAlignment="1">
      <alignment horizontal="center" vertical="center"/>
    </xf>
    <xf numFmtId="164" fontId="25" fillId="3" borderId="17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164" fontId="35" fillId="0" borderId="16" xfId="0" applyNumberFormat="1" applyFont="1" applyBorder="1" applyAlignment="1">
      <alignment horizontal="left" vertical="center"/>
    </xf>
    <xf numFmtId="164" fontId="35" fillId="0" borderId="17" xfId="0" applyNumberFormat="1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3" fillId="3" borderId="26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21" xfId="1" applyFont="1" applyFill="1" applyBorder="1" applyAlignment="1">
      <alignment horizontal="center" vertical="center" wrapText="1"/>
    </xf>
    <xf numFmtId="0" fontId="25" fillId="3" borderId="29" xfId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/>
    </xf>
    <xf numFmtId="164" fontId="25" fillId="3" borderId="21" xfId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14" fontId="25" fillId="3" borderId="42" xfId="1" applyNumberFormat="1" applyFont="1" applyFill="1" applyBorder="1" applyAlignment="1">
      <alignment horizontal="center" vertical="center" wrapText="1"/>
    </xf>
    <xf numFmtId="14" fontId="25" fillId="3" borderId="31" xfId="1" applyNumberFormat="1" applyFont="1" applyFill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1" fontId="44" fillId="0" borderId="47" xfId="0" applyNumberFormat="1" applyFont="1" applyBorder="1" applyAlignment="1">
      <alignment horizontal="center" vertical="center"/>
    </xf>
    <xf numFmtId="1" fontId="44" fillId="0" borderId="48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1" fontId="51" fillId="0" borderId="47" xfId="0" applyNumberFormat="1" applyFont="1" applyBorder="1" applyAlignment="1">
      <alignment horizontal="center" vertical="center"/>
    </xf>
    <xf numFmtId="1" fontId="51" fillId="0" borderId="4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" fontId="51" fillId="0" borderId="1" xfId="0" applyNumberFormat="1" applyFont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4" fontId="25" fillId="3" borderId="21" xfId="1" applyNumberFormat="1" applyFont="1" applyFill="1" applyBorder="1" applyAlignment="1">
      <alignment horizontal="center" vertical="center" wrapText="1"/>
    </xf>
    <xf numFmtId="14" fontId="25" fillId="3" borderId="29" xfId="1" applyNumberFormat="1" applyFont="1" applyFill="1" applyBorder="1" applyAlignment="1">
      <alignment horizontal="center" vertical="center" wrapText="1"/>
    </xf>
    <xf numFmtId="2" fontId="25" fillId="3" borderId="21" xfId="1" applyNumberFormat="1" applyFont="1" applyFill="1" applyBorder="1" applyAlignment="1">
      <alignment horizontal="center" vertical="center" wrapText="1"/>
    </xf>
    <xf numFmtId="2" fontId="25" fillId="3" borderId="29" xfId="1" applyNumberFormat="1" applyFont="1" applyFill="1" applyBorder="1" applyAlignment="1">
      <alignment horizontal="center" vertical="center" wrapText="1"/>
    </xf>
    <xf numFmtId="0" fontId="25" fillId="3" borderId="38" xfId="1" applyFont="1" applyFill="1" applyBorder="1" applyAlignment="1">
      <alignment horizontal="center" vertical="center" wrapText="1"/>
    </xf>
    <xf numFmtId="0" fontId="25" fillId="3" borderId="26" xfId="1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14" fontId="25" fillId="3" borderId="38" xfId="1" applyNumberFormat="1" applyFont="1" applyFill="1" applyBorder="1" applyAlignment="1">
      <alignment horizontal="center" vertical="center" wrapText="1"/>
    </xf>
    <xf numFmtId="14" fontId="25" fillId="3" borderId="26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Обычный" xfId="0" builtinId="0"/>
    <cellStyle name="Обычный 2" xfId="4" xr:uid="{D280D179-D3B1-456F-8C15-482E3E34CE36}"/>
    <cellStyle name="Обычный_ID4938_RS" xfId="3" xr:uid="{AB36DA85-D54D-46E7-BF8B-316FF23FA743}"/>
    <cellStyle name="Обычный_ID4938_RS_1" xfId="2" xr:uid="{258B776C-462E-4876-B5FF-482E876B60EE}"/>
    <cellStyle name="Обычный_С Т 2" xfId="5" xr:uid="{DD535AF3-34A7-4AA5-9646-F60BFB401277}"/>
    <cellStyle name="Обычный_Стартовый протокол Смирнов_20101106_Results" xfId="1" xr:uid="{0A6759D1-49D5-4A7B-BF76-4D0221CC82B4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257545</xdr:colOff>
      <xdr:row>5</xdr:row>
      <xdr:rowOff>558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5952331-798A-4D18-A20C-171C85D8E617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3054" cy="72197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2</xdr:col>
      <xdr:colOff>881270</xdr:colOff>
      <xdr:row>5</xdr:row>
      <xdr:rowOff>1200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7E1E534-B288-495B-9A7F-EDC52EE305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21" y="67445"/>
          <a:ext cx="853077" cy="672895"/>
        </a:xfrm>
        <a:prstGeom prst="rect">
          <a:avLst/>
        </a:prstGeom>
      </xdr:spPr>
    </xdr:pic>
    <xdr:clientData/>
  </xdr:twoCellAnchor>
  <xdr:twoCellAnchor editAs="oneCell">
    <xdr:from>
      <xdr:col>13</xdr:col>
      <xdr:colOff>9574</xdr:colOff>
      <xdr:row>0</xdr:row>
      <xdr:rowOff>68580</xdr:rowOff>
    </xdr:from>
    <xdr:to>
      <xdr:col>13</xdr:col>
      <xdr:colOff>733278</xdr:colOff>
      <xdr:row>4</xdr:row>
      <xdr:rowOff>7620</xdr:rowOff>
    </xdr:to>
    <xdr:pic>
      <xdr:nvPicPr>
        <xdr:cNvPr id="4" name="image11.png">
          <a:extLst>
            <a:ext uri="{FF2B5EF4-FFF2-40B4-BE49-F238E27FC236}">
              <a16:creationId xmlns:a16="http://schemas.microsoft.com/office/drawing/2014/main" id="{4C749A99-38EF-4472-8ED6-4A450119A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2314" y="68580"/>
          <a:ext cx="723704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274990</xdr:colOff>
      <xdr:row>5</xdr:row>
      <xdr:rowOff>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635FA28-63D3-4B9C-B53A-F9F1E06D01C7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59516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822960</xdr:colOff>
      <xdr:row>5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E9B2A59-A382-4AE5-A4AB-A87BA183CF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87" y="67445"/>
          <a:ext cx="854353" cy="717415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304800</xdr:colOff>
      <xdr:row>0</xdr:row>
      <xdr:rowOff>15240</xdr:rowOff>
    </xdr:from>
    <xdr:to>
      <xdr:col>8</xdr:col>
      <xdr:colOff>1028504</xdr:colOff>
      <xdr:row>3</xdr:row>
      <xdr:rowOff>15240</xdr:rowOff>
    </xdr:to>
    <xdr:pic>
      <xdr:nvPicPr>
        <xdr:cNvPr id="8" name="image11.png">
          <a:extLst>
            <a:ext uri="{FF2B5EF4-FFF2-40B4-BE49-F238E27FC236}">
              <a16:creationId xmlns:a16="http://schemas.microsoft.com/office/drawing/2014/main" id="{900B9B95-3AD9-4224-BDB6-54F1F633A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7320" y="15240"/>
          <a:ext cx="723704" cy="6248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97749</xdr:colOff>
      <xdr:row>0</xdr:row>
      <xdr:rowOff>36892</xdr:rowOff>
    </xdr:from>
    <xdr:to>
      <xdr:col>1</xdr:col>
      <xdr:colOff>315654</xdr:colOff>
      <xdr:row>5</xdr:row>
      <xdr:rowOff>116362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2309A8C-2327-4B4E-8BE4-85FA1659D78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49" y="36892"/>
          <a:ext cx="690345" cy="676618"/>
        </a:xfrm>
        <a:prstGeom prst="rect">
          <a:avLst/>
        </a:prstGeom>
      </xdr:spPr>
    </xdr:pic>
    <xdr:clientData/>
  </xdr:twoCellAnchor>
  <xdr:twoCellAnchor editAs="oneCell">
    <xdr:from>
      <xdr:col>1</xdr:col>
      <xdr:colOff>617232</xdr:colOff>
      <xdr:row>0</xdr:row>
      <xdr:rowOff>90536</xdr:rowOff>
    </xdr:from>
    <xdr:to>
      <xdr:col>2</xdr:col>
      <xdr:colOff>904703</xdr:colOff>
      <xdr:row>5</xdr:row>
      <xdr:rowOff>150997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457993C-C2BF-4B06-B94E-45BBD47876C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92" y="90536"/>
          <a:ext cx="912311" cy="657609"/>
        </a:xfrm>
        <a:prstGeom prst="rect">
          <a:avLst/>
        </a:prstGeom>
      </xdr:spPr>
    </xdr:pic>
    <xdr:clientData/>
  </xdr:twoCellAnchor>
  <xdr:twoCellAnchor editAs="oneCell">
    <xdr:from>
      <xdr:col>8</xdr:col>
      <xdr:colOff>731520</xdr:colOff>
      <xdr:row>0</xdr:row>
      <xdr:rowOff>45720</xdr:rowOff>
    </xdr:from>
    <xdr:to>
      <xdr:col>9</xdr:col>
      <xdr:colOff>107785</xdr:colOff>
      <xdr:row>4</xdr:row>
      <xdr:rowOff>60960</xdr:rowOff>
    </xdr:to>
    <xdr:pic>
      <xdr:nvPicPr>
        <xdr:cNvPr id="8" name="image11.png">
          <a:extLst>
            <a:ext uri="{FF2B5EF4-FFF2-40B4-BE49-F238E27FC236}">
              <a16:creationId xmlns:a16="http://schemas.microsoft.com/office/drawing/2014/main" id="{ABAEE4E5-E3D3-446B-ABE8-34143F8F0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3120" y="45720"/>
          <a:ext cx="723704" cy="6248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97749</xdr:colOff>
      <xdr:row>0</xdr:row>
      <xdr:rowOff>36892</xdr:rowOff>
    </xdr:from>
    <xdr:to>
      <xdr:col>1</xdr:col>
      <xdr:colOff>315654</xdr:colOff>
      <xdr:row>5</xdr:row>
      <xdr:rowOff>119150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CD4A670-D3A4-45DD-ABB6-52BD5F984D34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49" y="36892"/>
          <a:ext cx="682725" cy="760438"/>
        </a:xfrm>
        <a:prstGeom prst="rect">
          <a:avLst/>
        </a:prstGeom>
      </xdr:spPr>
    </xdr:pic>
    <xdr:clientData/>
  </xdr:twoCellAnchor>
  <xdr:twoCellAnchor editAs="oneCell">
    <xdr:from>
      <xdr:col>1</xdr:col>
      <xdr:colOff>617232</xdr:colOff>
      <xdr:row>0</xdr:row>
      <xdr:rowOff>90536</xdr:rowOff>
    </xdr:from>
    <xdr:to>
      <xdr:col>2</xdr:col>
      <xdr:colOff>904703</xdr:colOff>
      <xdr:row>5</xdr:row>
      <xdr:rowOff>153785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106E75E-FEF6-4764-A012-47968428F0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92" y="90536"/>
          <a:ext cx="904691" cy="741429"/>
        </a:xfrm>
        <a:prstGeom prst="rect">
          <a:avLst/>
        </a:prstGeom>
      </xdr:spPr>
    </xdr:pic>
    <xdr:clientData/>
  </xdr:twoCellAnchor>
  <xdr:twoCellAnchor editAs="oneCell">
    <xdr:from>
      <xdr:col>8</xdr:col>
      <xdr:colOff>769620</xdr:colOff>
      <xdr:row>0</xdr:row>
      <xdr:rowOff>45720</xdr:rowOff>
    </xdr:from>
    <xdr:to>
      <xdr:col>9</xdr:col>
      <xdr:colOff>167444</xdr:colOff>
      <xdr:row>4</xdr:row>
      <xdr:rowOff>60960</xdr:rowOff>
    </xdr:to>
    <xdr:pic>
      <xdr:nvPicPr>
        <xdr:cNvPr id="8" name="image11.png">
          <a:extLst>
            <a:ext uri="{FF2B5EF4-FFF2-40B4-BE49-F238E27FC236}">
              <a16:creationId xmlns:a16="http://schemas.microsoft.com/office/drawing/2014/main" id="{0E794E96-1171-408E-B41F-4DBA682F1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1220" y="45720"/>
          <a:ext cx="723704" cy="6248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431075</xdr:colOff>
      <xdr:row>5</xdr:row>
      <xdr:rowOff>131832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483169C-7AF0-4A9B-958C-EE087F5D29B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796641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748756</xdr:colOff>
      <xdr:row>5</xdr:row>
      <xdr:rowOff>133687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D02A96C-E4F0-44E9-AF87-AC03E75614B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2" y="57151"/>
          <a:ext cx="1166494" cy="744932"/>
        </a:xfrm>
        <a:prstGeom prst="rect">
          <a:avLst/>
        </a:prstGeom>
      </xdr:spPr>
    </xdr:pic>
    <xdr:clientData/>
  </xdr:twoCellAnchor>
  <xdr:twoCellAnchor editAs="oneCell">
    <xdr:from>
      <xdr:col>47</xdr:col>
      <xdr:colOff>160020</xdr:colOff>
      <xdr:row>0</xdr:row>
      <xdr:rowOff>22860</xdr:rowOff>
    </xdr:from>
    <xdr:to>
      <xdr:col>47</xdr:col>
      <xdr:colOff>883724</xdr:colOff>
      <xdr:row>2</xdr:row>
      <xdr:rowOff>266700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1259373D-6DE0-4F6C-85E3-546B5F473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0" y="22860"/>
          <a:ext cx="723704" cy="6248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431075</xdr:colOff>
      <xdr:row>5</xdr:row>
      <xdr:rowOff>170890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93910F5-3834-4632-ACFB-DE08D3455DB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34937" cy="865221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748756</xdr:colOff>
      <xdr:row>5</xdr:row>
      <xdr:rowOff>175603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5BE61F7-0C2D-490F-A6D4-44801F4359F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2" y="57151"/>
          <a:ext cx="1212214" cy="843992"/>
        </a:xfrm>
        <a:prstGeom prst="rect">
          <a:avLst/>
        </a:prstGeom>
      </xdr:spPr>
    </xdr:pic>
    <xdr:clientData/>
  </xdr:twoCellAnchor>
  <xdr:twoCellAnchor editAs="oneCell">
    <xdr:from>
      <xdr:col>47</xdr:col>
      <xdr:colOff>91440</xdr:colOff>
      <xdr:row>0</xdr:row>
      <xdr:rowOff>106680</xdr:rowOff>
    </xdr:from>
    <xdr:to>
      <xdr:col>47</xdr:col>
      <xdr:colOff>815144</xdr:colOff>
      <xdr:row>5</xdr:row>
      <xdr:rowOff>3086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569B8007-ED1E-4BB4-9B8E-298183607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8320" y="106680"/>
          <a:ext cx="723704" cy="6248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431075</xdr:colOff>
      <xdr:row>5</xdr:row>
      <xdr:rowOff>199855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88F5BAB-4572-4F6F-AA51-302BF4BE4F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417452</xdr:colOff>
      <xdr:row>5</xdr:row>
      <xdr:rowOff>186445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A06A9C-FF75-4526-AC0A-A4600CC8993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oneCellAnchor>
    <xdr:from>
      <xdr:col>14</xdr:col>
      <xdr:colOff>27609</xdr:colOff>
      <xdr:row>0</xdr:row>
      <xdr:rowOff>41412</xdr:rowOff>
    </xdr:from>
    <xdr:ext cx="872398" cy="680287"/>
    <xdr:pic>
      <xdr:nvPicPr>
        <xdr:cNvPr id="4" name="Picture 2">
          <a:extLst>
            <a:ext uri="{FF2B5EF4-FFF2-40B4-BE49-F238E27FC236}">
              <a16:creationId xmlns:a16="http://schemas.microsoft.com/office/drawing/2014/main" id="{8DD9AC7F-C75D-4C15-AA1B-70D49F75B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00609" y="41412"/>
          <a:ext cx="872398" cy="68028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431075</xdr:colOff>
      <xdr:row>5</xdr:row>
      <xdr:rowOff>207475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DA6DC2B-D9F5-47AB-8328-3AE43892E13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417452</xdr:colOff>
      <xdr:row>5</xdr:row>
      <xdr:rowOff>194065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22B0236-DDC0-4C22-BA20-5C155A8224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oneCellAnchor>
    <xdr:from>
      <xdr:col>12</xdr:col>
      <xdr:colOff>27609</xdr:colOff>
      <xdr:row>0</xdr:row>
      <xdr:rowOff>41412</xdr:rowOff>
    </xdr:from>
    <xdr:ext cx="872398" cy="680287"/>
    <xdr:pic>
      <xdr:nvPicPr>
        <xdr:cNvPr id="4" name="Picture 2">
          <a:extLst>
            <a:ext uri="{FF2B5EF4-FFF2-40B4-BE49-F238E27FC236}">
              <a16:creationId xmlns:a16="http://schemas.microsoft.com/office/drawing/2014/main" id="{76729E1D-CCEA-4587-9A94-2765AD1FC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5169" y="41412"/>
          <a:ext cx="872398" cy="68028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332426</xdr:colOff>
      <xdr:row>0</xdr:row>
      <xdr:rowOff>43797</xdr:rowOff>
    </xdr:from>
    <xdr:to>
      <xdr:col>2</xdr:col>
      <xdr:colOff>141425</xdr:colOff>
      <xdr:row>5</xdr:row>
      <xdr:rowOff>148696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6799FC-BE54-43E5-9FC4-57E7535C463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6" y="43797"/>
          <a:ext cx="799599" cy="798319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658586</xdr:colOff>
      <xdr:row>5</xdr:row>
      <xdr:rowOff>110341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79413DF-E963-4411-BD9D-866BDEA7DB3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2" y="57151"/>
          <a:ext cx="1167764" cy="746610"/>
        </a:xfrm>
        <a:prstGeom prst="rect">
          <a:avLst/>
        </a:prstGeom>
      </xdr:spPr>
    </xdr:pic>
    <xdr:clientData/>
  </xdr:twoCellAnchor>
  <xdr:oneCellAnchor>
    <xdr:from>
      <xdr:col>33</xdr:col>
      <xdr:colOff>297180</xdr:colOff>
      <xdr:row>0</xdr:row>
      <xdr:rowOff>60960</xdr:rowOff>
    </xdr:from>
    <xdr:ext cx="872398" cy="680287"/>
    <xdr:pic>
      <xdr:nvPicPr>
        <xdr:cNvPr id="5" name="Picture 2">
          <a:extLst>
            <a:ext uri="{FF2B5EF4-FFF2-40B4-BE49-F238E27FC236}">
              <a16:creationId xmlns:a16="http://schemas.microsoft.com/office/drawing/2014/main" id="{42051B33-EBBA-4DB7-A17A-67C46262A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95420" y="60960"/>
          <a:ext cx="872398" cy="68028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332426</xdr:colOff>
      <xdr:row>0</xdr:row>
      <xdr:rowOff>43797</xdr:rowOff>
    </xdr:from>
    <xdr:to>
      <xdr:col>2</xdr:col>
      <xdr:colOff>141425</xdr:colOff>
      <xdr:row>5</xdr:row>
      <xdr:rowOff>156316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83CA515-BD69-4142-B718-C413A39B5EF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6" y="43797"/>
          <a:ext cx="822459" cy="904999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666206</xdr:colOff>
      <xdr:row>5</xdr:row>
      <xdr:rowOff>117961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3DB982A-E044-4EA2-B277-DCF6BEA34EF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2" y="57151"/>
          <a:ext cx="1213484" cy="853290"/>
        </a:xfrm>
        <a:prstGeom prst="rect">
          <a:avLst/>
        </a:prstGeom>
      </xdr:spPr>
    </xdr:pic>
    <xdr:clientData/>
  </xdr:twoCellAnchor>
  <xdr:oneCellAnchor>
    <xdr:from>
      <xdr:col>33</xdr:col>
      <xdr:colOff>297180</xdr:colOff>
      <xdr:row>0</xdr:row>
      <xdr:rowOff>60960</xdr:rowOff>
    </xdr:from>
    <xdr:ext cx="872398" cy="680287"/>
    <xdr:pic>
      <xdr:nvPicPr>
        <xdr:cNvPr id="4" name="Picture 2">
          <a:extLst>
            <a:ext uri="{FF2B5EF4-FFF2-40B4-BE49-F238E27FC236}">
              <a16:creationId xmlns:a16="http://schemas.microsoft.com/office/drawing/2014/main" id="{3229A399-356B-4395-B637-56DE73852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95420" y="60960"/>
          <a:ext cx="872398" cy="6802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257545</xdr:colOff>
      <xdr:row>5</xdr:row>
      <xdr:rowOff>558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5924892-B77D-44CB-B310-E257850341F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05434" cy="72959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69138</xdr:colOff>
      <xdr:row>5</xdr:row>
      <xdr:rowOff>1200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AB10EA7-B839-4211-8412-584AB7D799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21" y="67445"/>
          <a:ext cx="845457" cy="688135"/>
        </a:xfrm>
        <a:prstGeom prst="rect">
          <a:avLst/>
        </a:prstGeom>
      </xdr:spPr>
    </xdr:pic>
    <xdr:clientData/>
  </xdr:twoCellAnchor>
  <xdr:twoCellAnchor editAs="oneCell">
    <xdr:from>
      <xdr:col>13</xdr:col>
      <xdr:colOff>149587</xdr:colOff>
      <xdr:row>0</xdr:row>
      <xdr:rowOff>68580</xdr:rowOff>
    </xdr:from>
    <xdr:to>
      <xdr:col>13</xdr:col>
      <xdr:colOff>782828</xdr:colOff>
      <xdr:row>2</xdr:row>
      <xdr:rowOff>259080</xdr:rowOff>
    </xdr:to>
    <xdr:pic>
      <xdr:nvPicPr>
        <xdr:cNvPr id="4" name="image11.png">
          <a:extLst>
            <a:ext uri="{FF2B5EF4-FFF2-40B4-BE49-F238E27FC236}">
              <a16:creationId xmlns:a16="http://schemas.microsoft.com/office/drawing/2014/main" id="{BB473919-0B03-4BC9-B387-67ABA8A36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327" y="68580"/>
          <a:ext cx="63324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285458</xdr:colOff>
      <xdr:row>3</xdr:row>
      <xdr:rowOff>51414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F092250-76C2-4767-9FC3-962B6D121DF8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67698" cy="666150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159854</xdr:colOff>
      <xdr:row>4</xdr:row>
      <xdr:rowOff>82815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7B4863A-B57F-4BD5-BEA1-C2405AD8D9A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71" y="67445"/>
          <a:ext cx="951543" cy="655450"/>
        </a:xfrm>
        <a:prstGeom prst="rect">
          <a:avLst/>
        </a:prstGeom>
      </xdr:spPr>
    </xdr:pic>
    <xdr:clientData/>
  </xdr:twoCellAnchor>
  <xdr:twoCellAnchor editAs="oneCell">
    <xdr:from>
      <xdr:col>8</xdr:col>
      <xdr:colOff>213360</xdr:colOff>
      <xdr:row>0</xdr:row>
      <xdr:rowOff>53340</xdr:rowOff>
    </xdr:from>
    <xdr:to>
      <xdr:col>8</xdr:col>
      <xdr:colOff>937064</xdr:colOff>
      <xdr:row>3</xdr:row>
      <xdr:rowOff>45720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333187C9-9B16-43DB-A8B2-0825A2A40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160" y="53340"/>
          <a:ext cx="723704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285458</xdr:colOff>
      <xdr:row>3</xdr:row>
      <xdr:rowOff>51414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F4ADBB2-808A-46DE-9829-CE6A4F4D011F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60078" cy="643290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159854</xdr:colOff>
      <xdr:row>4</xdr:row>
      <xdr:rowOff>82815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8C5479C-D920-4C63-A4E2-25D2692090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71" y="67445"/>
          <a:ext cx="943923" cy="685930"/>
        </a:xfrm>
        <a:prstGeom prst="rect">
          <a:avLst/>
        </a:prstGeom>
      </xdr:spPr>
    </xdr:pic>
    <xdr:clientData/>
  </xdr:twoCellAnchor>
  <xdr:twoCellAnchor editAs="oneCell">
    <xdr:from>
      <xdr:col>8</xdr:col>
      <xdr:colOff>281940</xdr:colOff>
      <xdr:row>0</xdr:row>
      <xdr:rowOff>0</xdr:rowOff>
    </xdr:from>
    <xdr:to>
      <xdr:col>8</xdr:col>
      <xdr:colOff>1005644</xdr:colOff>
      <xdr:row>2</xdr:row>
      <xdr:rowOff>259080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2DD27C56-D8BB-494D-A1FD-6A2C70391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740" y="0"/>
          <a:ext cx="723704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316859</xdr:colOff>
      <xdr:row>5</xdr:row>
      <xdr:rowOff>167558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F6CD6-4420-4E31-8915-FB02D6C222D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72368" cy="81277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117984</xdr:colOff>
      <xdr:row>5</xdr:row>
      <xdr:rowOff>136156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B51C622-53C7-4219-A3C0-7CA082E1429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21" y="67445"/>
          <a:ext cx="901923" cy="739271"/>
        </a:xfrm>
        <a:prstGeom prst="rect">
          <a:avLst/>
        </a:prstGeom>
      </xdr:spPr>
    </xdr:pic>
    <xdr:clientData/>
  </xdr:twoCellAnchor>
  <xdr:twoCellAnchor editAs="oneCell">
    <xdr:from>
      <xdr:col>14</xdr:col>
      <xdr:colOff>68580</xdr:colOff>
      <xdr:row>0</xdr:row>
      <xdr:rowOff>99060</xdr:rowOff>
    </xdr:from>
    <xdr:to>
      <xdr:col>14</xdr:col>
      <xdr:colOff>792284</xdr:colOff>
      <xdr:row>4</xdr:row>
      <xdr:rowOff>38100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4DB49ECD-0B98-4563-984F-4BA56748E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0940" y="99060"/>
          <a:ext cx="723704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316859</xdr:colOff>
      <xdr:row>5</xdr:row>
      <xdr:rowOff>167558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421C231-6B24-4211-AAAC-4E850602C28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64748" cy="89659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117984</xdr:colOff>
      <xdr:row>5</xdr:row>
      <xdr:rowOff>136156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2192E05-48FF-4B3E-8BA1-3D733A5C62B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21" y="67445"/>
          <a:ext cx="894303" cy="823091"/>
        </a:xfrm>
        <a:prstGeom prst="rect">
          <a:avLst/>
        </a:prstGeom>
      </xdr:spPr>
    </xdr:pic>
    <xdr:clientData/>
  </xdr:twoCellAnchor>
  <xdr:twoCellAnchor editAs="oneCell">
    <xdr:from>
      <xdr:col>14</xdr:col>
      <xdr:colOff>55218</xdr:colOff>
      <xdr:row>0</xdr:row>
      <xdr:rowOff>77305</xdr:rowOff>
    </xdr:from>
    <xdr:to>
      <xdr:col>14</xdr:col>
      <xdr:colOff>778922</xdr:colOff>
      <xdr:row>4</xdr:row>
      <xdr:rowOff>28493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D1ABC0CE-23F2-4A7E-8C88-5234C5E5C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9566" y="77305"/>
          <a:ext cx="723704" cy="6248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222655</xdr:colOff>
      <xdr:row>3</xdr:row>
      <xdr:rowOff>51414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69A28B2-7F69-452D-8995-C1F077213D9F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65855" cy="666150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7454</xdr:colOff>
      <xdr:row>4</xdr:row>
      <xdr:rowOff>82815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17F451B-7EF8-44B4-8C4A-CEA60368937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731" y="67445"/>
          <a:ext cx="951543" cy="655450"/>
        </a:xfrm>
        <a:prstGeom prst="rect">
          <a:avLst/>
        </a:prstGeom>
      </xdr:spPr>
    </xdr:pic>
    <xdr:clientData/>
  </xdr:twoCellAnchor>
  <xdr:twoCellAnchor editAs="oneCell">
    <xdr:from>
      <xdr:col>8</xdr:col>
      <xdr:colOff>297180</xdr:colOff>
      <xdr:row>0</xdr:row>
      <xdr:rowOff>53340</xdr:rowOff>
    </xdr:from>
    <xdr:to>
      <xdr:col>8</xdr:col>
      <xdr:colOff>1020884</xdr:colOff>
      <xdr:row>4</xdr:row>
      <xdr:rowOff>7620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C03721C5-C231-4B4A-881A-AA4266D5F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7660" y="53340"/>
          <a:ext cx="723704" cy="6248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222655</xdr:colOff>
      <xdr:row>3</xdr:row>
      <xdr:rowOff>51414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0FD2010-8AD0-4248-A617-0A65832D94F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8235" cy="643290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159854</xdr:colOff>
      <xdr:row>4</xdr:row>
      <xdr:rowOff>82815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65AD249-A675-420C-8890-D2EA39E21E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731" y="67445"/>
          <a:ext cx="943923" cy="685930"/>
        </a:xfrm>
        <a:prstGeom prst="rect">
          <a:avLst/>
        </a:prstGeom>
      </xdr:spPr>
    </xdr:pic>
    <xdr:clientData/>
  </xdr:twoCellAnchor>
  <xdr:twoCellAnchor editAs="oneCell">
    <xdr:from>
      <xdr:col>8</xdr:col>
      <xdr:colOff>297180</xdr:colOff>
      <xdr:row>0</xdr:row>
      <xdr:rowOff>15240</xdr:rowOff>
    </xdr:from>
    <xdr:to>
      <xdr:col>8</xdr:col>
      <xdr:colOff>1020884</xdr:colOff>
      <xdr:row>3</xdr:row>
      <xdr:rowOff>22860</xdr:rowOff>
    </xdr:to>
    <xdr:pic>
      <xdr:nvPicPr>
        <xdr:cNvPr id="5" name="image11.png">
          <a:extLst>
            <a:ext uri="{FF2B5EF4-FFF2-40B4-BE49-F238E27FC236}">
              <a16:creationId xmlns:a16="http://schemas.microsoft.com/office/drawing/2014/main" id="{F08269DA-CEFE-4767-A668-B02738E88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7660" y="15240"/>
          <a:ext cx="723704" cy="6248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274990</xdr:colOff>
      <xdr:row>5</xdr:row>
      <xdr:rowOff>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7485A96-E284-4E77-B728-C4C158522A2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0500" cy="759516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524866</xdr:colOff>
      <xdr:row>0</xdr:row>
      <xdr:rowOff>67445</xdr:rowOff>
    </xdr:from>
    <xdr:to>
      <xdr:col>2</xdr:col>
      <xdr:colOff>906779</xdr:colOff>
      <xdr:row>5</xdr:row>
      <xdr:rowOff>22860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8C333DD-A97E-4D72-870A-F504ADBBB4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86" y="67445"/>
          <a:ext cx="938173" cy="740275"/>
        </a:xfrm>
        <a:prstGeom prst="rect">
          <a:avLst/>
        </a:prstGeom>
      </xdr:spPr>
    </xdr:pic>
    <xdr:clientData/>
  </xdr:twoCellAnchor>
  <xdr:twoCellAnchor editAs="oneCell">
    <xdr:from>
      <xdr:col>8</xdr:col>
      <xdr:colOff>289560</xdr:colOff>
      <xdr:row>0</xdr:row>
      <xdr:rowOff>7620</xdr:rowOff>
    </xdr:from>
    <xdr:to>
      <xdr:col>8</xdr:col>
      <xdr:colOff>1013264</xdr:colOff>
      <xdr:row>3</xdr:row>
      <xdr:rowOff>7620</xdr:rowOff>
    </xdr:to>
    <xdr:pic>
      <xdr:nvPicPr>
        <xdr:cNvPr id="8" name="image11.png">
          <a:extLst>
            <a:ext uri="{FF2B5EF4-FFF2-40B4-BE49-F238E27FC236}">
              <a16:creationId xmlns:a16="http://schemas.microsoft.com/office/drawing/2014/main" id="{139AEFCD-F0D2-4ACE-BA9F-8FA57F84F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2080" y="7620"/>
          <a:ext cx="723704" cy="624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8;&#1089;&#1077;&#1085;/Downloads/&#1063;&#1045;&#1052;&#1055;&#1048;&#1054;&#1053;&#1040;&#1058;%2018-24%20&#1048;&#1070;&#1051;&#1071;%202023.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исок"/>
      <sheetName val="ОБЩ СПИСОК ЧР"/>
      <sheetName val="19.07"/>
      <sheetName val="ком спринт 750 ж (2)"/>
      <sheetName val="ст. ком спринт 750 м кв"/>
      <sheetName val="ком спринт 750 м"/>
      <sheetName val="ст 1 раунд ком спринт 750 ж "/>
      <sheetName val="1 раунд ком спринт 750 ж (3)"/>
      <sheetName val="1 раунд ком спринт 750 М "/>
      <sheetName val="ст. ком 4км Ж"/>
      <sheetName val="ком 4км-квал Ж"/>
      <sheetName val="ст. ком 4км М"/>
      <sheetName val="ком 4км-квал М"/>
      <sheetName val="ст. ком спринт 750 ж ФИН "/>
      <sheetName val="ком спринт 750 ж ФИН "/>
      <sheetName val="ст. ком спринт 750 М ФИН  "/>
      <sheetName val="ком спринт 750 М ФИН "/>
      <sheetName val="20 ИЮЛЯ"/>
      <sheetName val="ст. ком 4км Ж 1 раунд"/>
      <sheetName val="ком 4км-квал Ж 1 раунд"/>
      <sheetName val="ст. ком 4км М 1 раунд"/>
      <sheetName val="ком 4км-квал М 1 раунд"/>
      <sheetName val="Ст Пара -фин Ж"/>
      <sheetName val="пар 4км-фин Ж"/>
      <sheetName val="Ст.пара  Муж"/>
      <sheetName val="пара  1-й Эт Муж"/>
      <sheetName val="пара  2-й Эт Муж"/>
      <sheetName val="пара финал Муж"/>
      <sheetName val="Ст.пара Жен"/>
      <sheetName val="пара 1-й Эт Жен"/>
      <sheetName val="пара 2-й Эт Жен "/>
      <sheetName val="пара финал Жен"/>
      <sheetName val="ПР"/>
      <sheetName val="ст. пара 3км Ю"/>
      <sheetName val="пар 3км-квал Ю"/>
      <sheetName val="Ст Пара -фин Ю"/>
      <sheetName val="пар 3км-фин Ю "/>
      <sheetName val="ст.т 200 м сх М"/>
      <sheetName val="квал.200м М"/>
      <sheetName val="ст. пара 3км Ю-ки"/>
      <sheetName val="пар 3км-квал Ю-ки"/>
      <sheetName val="Ст Пара -фин Ю-ки"/>
      <sheetName val="пар 3км-фин Ю-ки "/>
      <sheetName val="квал.200м М (2)"/>
      <sheetName val="ст.т 200 Ж сх "/>
      <sheetName val="Ст.пара Ю"/>
      <sheetName val="пара  1-й Эт Ю"/>
      <sheetName val="пара  2-й Эт Ю"/>
      <sheetName val="пара финал Ю"/>
      <sheetName val="Ст.пара Юн-ки"/>
      <sheetName val="пара 1-й Эт Ю-ки"/>
      <sheetName val="пара 2-й Эт Ю-ки "/>
      <sheetName val="пара финал Ю-ки"/>
      <sheetName val="ВС"/>
      <sheetName val="СТ выбывание М"/>
      <sheetName val=" с выбыванием М"/>
      <sheetName val="ст.ом.мужчины"/>
      <sheetName val="по очкам Ж"/>
      <sheetName val="по очкам М"/>
      <sheetName val="СТ по очкам М "/>
      <sheetName val="СТ по очкам Ю-ки"/>
      <sheetName val="СТ по очкам Ю"/>
      <sheetName val="по очкам Ю -ки"/>
      <sheetName val="по очкам Ю"/>
      <sheetName val="Ст.кейрин Ю"/>
      <sheetName val="Ст.кейрин Ю-ки"/>
      <sheetName val="сетка кейрин Ю17-18-21 "/>
      <sheetName val="сетка кейрин Ж-12 "/>
      <sheetName val="сетка кейрин Ю-ки-25"/>
      <sheetName val="кейрин Ж (2)"/>
      <sheetName val="сетка кейрин М"/>
      <sheetName val="сетка кейрин М (2)"/>
      <sheetName val="сетка кейрин Ж"/>
      <sheetName val="Ст.гит сх 200м Ю-ки"/>
      <sheetName val="квал.200м см Ю-ки"/>
      <sheetName val="Ст.гит сх 200м Ю"/>
      <sheetName val="квал.200м см Ю"/>
      <sheetName val="Ст.гит сх 200м Ж"/>
      <sheetName val="квал.200м см Ж"/>
      <sheetName val="Ст.гит сх 200м М "/>
      <sheetName val="квал.200м см М "/>
      <sheetName val="квал.200м Ж"/>
      <sheetName val="сетка спринт М-16"/>
      <sheetName val=" спринт М"/>
      <sheetName val="ст. ком 4км Ж финал"/>
      <sheetName val="ком 4км-квал Ж финал"/>
      <sheetName val="ст. ком 4км М 1 финал"/>
      <sheetName val="ком 4км-квал М 1 финал"/>
      <sheetName val="сетка спринт Ю-8 "/>
      <sheetName val=" спринт Ж"/>
      <sheetName val="сетка спринт М-16 (2)"/>
      <sheetName val="сетка спринт Ж-16 "/>
      <sheetName val=" спринт Ю-ки"/>
      <sheetName val=" спринт Ю"/>
      <sheetName val="сетка спринт Ж-8"/>
      <sheetName val="СТ-квал.скретч М (А)"/>
      <sheetName val="Квал. М (А)"/>
      <sheetName val="СТ-квал-скретч М(В)"/>
      <sheetName val="Квал. М (В)"/>
      <sheetName val="Квал. Ж (А) "/>
      <sheetName val="СТ скретч Ж(В)"/>
      <sheetName val="Квал. Ж (В)"/>
      <sheetName val="ст.ом.женщины"/>
      <sheetName val="СТ квал.команда М"/>
      <sheetName val="Квал М"/>
      <sheetName val="Ст фин.команда М"/>
      <sheetName val="Финал ком.М"/>
      <sheetName val="СТ квал.команда Ж"/>
      <sheetName val="Квал Ж"/>
      <sheetName val="Ст фин.команда Ж"/>
      <sheetName val="Финал ком.Ж"/>
      <sheetName val="СТ200м М"/>
      <sheetName val="омниум Ж"/>
      <sheetName val="омниум М (2)"/>
      <sheetName val="21 июля"/>
      <sheetName val="очк.гр. ж ст кв 1 а"/>
      <sheetName val="КвалОмниум А 1"/>
      <sheetName val="КвалОмниум В 2"/>
      <sheetName val="Квал Омниум ж кв1А "/>
      <sheetName val="очк.гр. ж ст кв 2  в"/>
      <sheetName val="Квал Омниум ж кв 2 В "/>
      <sheetName val="очк.гр. М ст кв 1 "/>
      <sheetName val="КвалОмниум М А 1 "/>
      <sheetName val="КвалОмниум 1"/>
      <sheetName val="очк.гр. М ст кв 2  "/>
      <sheetName val="КвалОмниум М В 2 "/>
      <sheetName val="200м М"/>
      <sheetName val="СТ200м Ж"/>
      <sheetName val="200м Ж"/>
      <sheetName val="ст.ом.женщины (2)"/>
      <sheetName val="СКРЕТЧ  Юн 17-18"/>
      <sheetName val="КвалОмниум 2"/>
      <sheetName val="очк.гр. ж ст фин"/>
      <sheetName val="очки. фин Омниум ж "/>
      <sheetName val="очк.гр. М ст ФИН"/>
      <sheetName val="ФИН Омниум М "/>
      <sheetName val="22 июля"/>
      <sheetName val="СТ скретч М  омниум1"/>
      <sheetName val="СТ скретч Ж  омниум1"/>
      <sheetName val="СКРЕТЧ М "/>
      <sheetName val="СКРЕТЧ М  ФИН"/>
      <sheetName val="СКРЕТЧ  Ж ФИН"/>
      <sheetName val="Ст.кейрин М"/>
      <sheetName val="Ст.кейрин М 1 тур"/>
      <sheetName val="Ст.кейрин Ж 1 тур (2)"/>
      <sheetName val="кейрин М"/>
      <sheetName val="кейрин М 1 тур"/>
      <sheetName val="кейрин м1 тур"/>
      <sheetName val="СТ ТЕМПО Ж омниум 2"/>
      <sheetName val="СТ ТЕМПО М  омниум2"/>
      <sheetName val="кейрин М."/>
      <sheetName val="кейрин Ж 1 тур (2)"/>
      <sheetName val="СТ выбывание Ж омниум 3"/>
      <sheetName val="СТ выбывание М омниум 3"/>
      <sheetName val="очк.гр. ж омниум 4"/>
      <sheetName val="очк.гр. М ст омниум 4"/>
      <sheetName val="очки. Омниум ж омниум 4"/>
      <sheetName val="ФИН Омниум М омниум 4"/>
      <sheetName val="ст.ом.мужчины (2)"/>
      <sheetName val="Ом2-Эт М"/>
      <sheetName val="Ом2-Эт Ж"/>
      <sheetName val="ст.ом.женщины (3)"/>
      <sheetName val="очк.гр. м ст "/>
      <sheetName val="ст.ом.мужчины (3)"/>
      <sheetName val="Ом3 Эт М"/>
      <sheetName val="Ом3 Эт Ж"/>
      <sheetName val="ст.ом.мужчины (4)"/>
      <sheetName val="кейрин Ж"/>
      <sheetName val="СКРЕТЧ Ж ФИН"/>
      <sheetName val="СКРЕТЧ М ФИН"/>
      <sheetName val="СКРЕТЧ Ж омниум 1"/>
      <sheetName val="СКРЕТЧ М омниум1"/>
      <sheetName val="ТЕМПО Омниум 2 м "/>
      <sheetName val="ТЕМПО Омниум ж омниум 2"/>
      <sheetName val=" с выбыванием Ж ФИН"/>
      <sheetName val=" с выбыванием М ФИН"/>
      <sheetName val=" с выбыванием Ж омниум 3"/>
      <sheetName val=" с выбыванием М омниум 3"/>
      <sheetName val="Омниум 4 итогоый М"/>
      <sheetName val="Омниум 4 итоговый Ж"/>
      <sheetName val="23 ИЮЛЯ"/>
      <sheetName val="СТ мэдисон Ж  (2)"/>
      <sheetName val="мэдисон Омниум ж А (3)"/>
      <sheetName val="СТ мэдисон М  (3)"/>
      <sheetName val="мэдисон Омниум м А (4)"/>
      <sheetName val="Ст1км см М"/>
      <sheetName val="1км см М рез."/>
      <sheetName val="Ст0,5км см Ж"/>
      <sheetName val="0,5км см Ж"/>
    </sheetNames>
    <sheetDataSet>
      <sheetData sheetId="0"/>
      <sheetData sheetId="1">
        <row r="1">
          <cell r="B1" t="str">
            <v>№</v>
          </cell>
          <cell r="C1" t="str">
            <v>ФИО</v>
          </cell>
          <cell r="D1" t="str">
            <v>UCI ID</v>
          </cell>
          <cell r="E1" t="str">
            <v>Дата</v>
          </cell>
          <cell r="F1" t="str">
            <v>Разряд</v>
          </cell>
          <cell r="G1" t="str">
            <v>принадлежность к организации</v>
          </cell>
          <cell r="H1"/>
          <cell r="I1" t="str">
            <v>КГП</v>
          </cell>
          <cell r="J1" t="str">
            <v>750 М</v>
          </cell>
          <cell r="K1" t="str">
            <v>200М-СПИНТ</v>
          </cell>
        </row>
        <row r="2">
          <cell r="E2"/>
          <cell r="G2"/>
          <cell r="H2"/>
        </row>
        <row r="3">
          <cell r="B3">
            <v>1</v>
          </cell>
          <cell r="C3" t="str">
            <v xml:space="preserve">Гонов Лев </v>
          </cell>
          <cell r="D3">
            <v>10023524100</v>
          </cell>
          <cell r="E3">
            <v>36531</v>
          </cell>
          <cell r="F3" t="str">
            <v>МСМК</v>
          </cell>
          <cell r="G3" t="str">
            <v>СПБ</v>
          </cell>
          <cell r="H3"/>
          <cell r="I3"/>
          <cell r="J3"/>
        </row>
        <row r="4">
          <cell r="B4">
            <v>2</v>
          </cell>
          <cell r="C4" t="str">
            <v>Смирнов Иван</v>
          </cell>
          <cell r="D4">
            <v>10015314361</v>
          </cell>
          <cell r="E4">
            <v>35809</v>
          </cell>
          <cell r="F4" t="str">
            <v>МСМК</v>
          </cell>
          <cell r="G4" t="str">
            <v>СПБ</v>
          </cell>
          <cell r="H4"/>
          <cell r="I4"/>
          <cell r="J4"/>
        </row>
        <row r="5">
          <cell r="B5">
            <v>3</v>
          </cell>
          <cell r="C5" t="str">
            <v xml:space="preserve">Берсенев Никита </v>
          </cell>
          <cell r="D5">
            <v>10034952922</v>
          </cell>
          <cell r="E5">
            <v>36610</v>
          </cell>
          <cell r="F5" t="str">
            <v>МСМК</v>
          </cell>
          <cell r="G5" t="str">
            <v>СПБ</v>
          </cell>
          <cell r="H5"/>
          <cell r="I5"/>
          <cell r="J5"/>
        </row>
        <row r="6">
          <cell r="B6">
            <v>4</v>
          </cell>
          <cell r="C6" t="str">
            <v xml:space="preserve">Мальнев Сергей </v>
          </cell>
          <cell r="D6">
            <v>10010168412</v>
          </cell>
          <cell r="E6">
            <v>36015</v>
          </cell>
          <cell r="F6" t="str">
            <v>МС</v>
          </cell>
          <cell r="G6" t="str">
            <v>СПБ</v>
          </cell>
          <cell r="H6"/>
          <cell r="J6"/>
          <cell r="K6"/>
        </row>
        <row r="7">
          <cell r="B7">
            <v>5</v>
          </cell>
          <cell r="C7" t="str">
            <v xml:space="preserve">Шичкин Влас </v>
          </cell>
          <cell r="D7">
            <v>10036018912</v>
          </cell>
          <cell r="E7">
            <v>37281</v>
          </cell>
          <cell r="F7" t="str">
            <v>МСМК</v>
          </cell>
          <cell r="G7" t="str">
            <v>СПБ</v>
          </cell>
          <cell r="H7"/>
          <cell r="I7"/>
          <cell r="J7"/>
        </row>
        <row r="8">
          <cell r="B8">
            <v>6</v>
          </cell>
          <cell r="C8" t="str">
            <v>Щегольков Илья</v>
          </cell>
          <cell r="D8">
            <v>10036019013</v>
          </cell>
          <cell r="E8">
            <v>37410</v>
          </cell>
          <cell r="F8" t="str">
            <v>МСМК</v>
          </cell>
          <cell r="G8" t="str">
            <v>СПБ</v>
          </cell>
          <cell r="H8"/>
          <cell r="I8"/>
          <cell r="J8"/>
        </row>
        <row r="9">
          <cell r="B9">
            <v>7</v>
          </cell>
          <cell r="C9" t="str">
            <v>Игошев Егор</v>
          </cell>
          <cell r="D9">
            <v>10036092771</v>
          </cell>
          <cell r="E9">
            <v>37439</v>
          </cell>
          <cell r="F9" t="str">
            <v>МСМК</v>
          </cell>
          <cell r="G9" t="str">
            <v>СПБ</v>
          </cell>
          <cell r="H9"/>
          <cell r="I9"/>
          <cell r="J9"/>
          <cell r="K9"/>
        </row>
        <row r="10">
          <cell r="B10">
            <v>8</v>
          </cell>
          <cell r="C10" t="str">
            <v>Новолодский Иван</v>
          </cell>
          <cell r="D10">
            <v>10036018811</v>
          </cell>
          <cell r="E10">
            <v>37411</v>
          </cell>
          <cell r="F10" t="str">
            <v>МСМК</v>
          </cell>
          <cell r="G10" t="str">
            <v>СПБ</v>
          </cell>
          <cell r="H10"/>
          <cell r="I10"/>
          <cell r="J10"/>
        </row>
        <row r="11">
          <cell r="B11">
            <v>9</v>
          </cell>
          <cell r="C11" t="str">
            <v>Денисов Денис</v>
          </cell>
          <cell r="D11">
            <v>10036013858</v>
          </cell>
          <cell r="E11">
            <v>37597</v>
          </cell>
          <cell r="F11" t="str">
            <v>МСМК</v>
          </cell>
          <cell r="G11" t="str">
            <v>СПБ</v>
          </cell>
          <cell r="H11"/>
          <cell r="I11"/>
          <cell r="J11"/>
        </row>
        <row r="12">
          <cell r="B12">
            <v>10</v>
          </cell>
          <cell r="C12" t="str">
            <v xml:space="preserve">Иванов Вячеслав </v>
          </cell>
          <cell r="D12">
            <v>10036018609</v>
          </cell>
          <cell r="E12">
            <v>37469</v>
          </cell>
          <cell r="F12" t="str">
            <v>МС</v>
          </cell>
          <cell r="G12" t="str">
            <v>СПБ</v>
          </cell>
          <cell r="H12"/>
          <cell r="I12"/>
          <cell r="J12"/>
        </row>
        <row r="13">
          <cell r="B13">
            <v>11</v>
          </cell>
          <cell r="C13" t="str">
            <v>Крючков Марк</v>
          </cell>
          <cell r="D13">
            <v>10065490946</v>
          </cell>
          <cell r="E13">
            <v>37676</v>
          </cell>
          <cell r="F13" t="str">
            <v>МСМК</v>
          </cell>
          <cell r="G13" t="str">
            <v>СПБ</v>
          </cell>
          <cell r="H13"/>
          <cell r="I13"/>
          <cell r="J13"/>
        </row>
        <row r="14">
          <cell r="B14">
            <v>12</v>
          </cell>
          <cell r="C14" t="str">
            <v>Постарнак Михаил</v>
          </cell>
          <cell r="D14">
            <v>10090937177</v>
          </cell>
          <cell r="E14">
            <v>38212</v>
          </cell>
          <cell r="F14" t="str">
            <v>МС</v>
          </cell>
          <cell r="G14" t="str">
            <v>СПБ</v>
          </cell>
          <cell r="H14"/>
          <cell r="I14"/>
          <cell r="J14"/>
        </row>
        <row r="15">
          <cell r="B15">
            <v>14</v>
          </cell>
          <cell r="C15" t="str">
            <v>Зараковский Даниил</v>
          </cell>
          <cell r="D15">
            <v>10065490643</v>
          </cell>
          <cell r="E15">
            <v>38183</v>
          </cell>
          <cell r="F15" t="str">
            <v>МС</v>
          </cell>
          <cell r="G15" t="str">
            <v>СПБ</v>
          </cell>
          <cell r="H15"/>
          <cell r="I15"/>
          <cell r="J15"/>
        </row>
        <row r="16">
          <cell r="B16">
            <v>15</v>
          </cell>
          <cell r="C16" t="str">
            <v xml:space="preserve">Скорняков Григорий </v>
          </cell>
          <cell r="D16">
            <v>10065490441</v>
          </cell>
          <cell r="E16">
            <v>38304</v>
          </cell>
          <cell r="F16" t="str">
            <v>МС</v>
          </cell>
          <cell r="G16" t="str">
            <v>СПБ</v>
          </cell>
          <cell r="H16"/>
          <cell r="I16"/>
          <cell r="J16"/>
        </row>
        <row r="17">
          <cell r="B17">
            <v>16</v>
          </cell>
          <cell r="C17" t="str">
            <v>Бугаенко Виктор</v>
          </cell>
          <cell r="D17">
            <v>10075644826</v>
          </cell>
          <cell r="E17">
            <v>38042</v>
          </cell>
          <cell r="F17" t="str">
            <v>МС</v>
          </cell>
          <cell r="G17" t="str">
            <v>СПБ</v>
          </cell>
          <cell r="H17"/>
          <cell r="I17"/>
          <cell r="J17"/>
        </row>
        <row r="18">
          <cell r="B18">
            <v>17</v>
          </cell>
          <cell r="C18" t="str">
            <v xml:space="preserve">Савекин Илья </v>
          </cell>
          <cell r="D18">
            <v>10090936672</v>
          </cell>
          <cell r="E18">
            <v>38489</v>
          </cell>
          <cell r="F18" t="str">
            <v>МС</v>
          </cell>
          <cell r="G18" t="str">
            <v>СПБ</v>
          </cell>
          <cell r="H18"/>
          <cell r="I18"/>
          <cell r="J18"/>
        </row>
        <row r="19">
          <cell r="B19">
            <v>18</v>
          </cell>
          <cell r="C19" t="str">
            <v>Кузнецов Руслан</v>
          </cell>
          <cell r="D19">
            <v>10097338571</v>
          </cell>
          <cell r="E19">
            <v>38425</v>
          </cell>
          <cell r="F19" t="str">
            <v>КМС</v>
          </cell>
          <cell r="G19" t="str">
            <v>СПБ</v>
          </cell>
          <cell r="H19"/>
          <cell r="I19"/>
          <cell r="J19"/>
        </row>
        <row r="20">
          <cell r="B20">
            <v>19</v>
          </cell>
          <cell r="C20" t="str">
            <v>Казаков Даниил</v>
          </cell>
          <cell r="D20">
            <v>10097338672</v>
          </cell>
          <cell r="E20">
            <v>38360</v>
          </cell>
          <cell r="F20" t="str">
            <v>КМС</v>
          </cell>
          <cell r="G20" t="str">
            <v>СПБ</v>
          </cell>
          <cell r="H20"/>
          <cell r="I20"/>
          <cell r="J20"/>
        </row>
        <row r="21">
          <cell r="B21">
            <v>20</v>
          </cell>
          <cell r="C21" t="str">
            <v xml:space="preserve">Гончаров Владимир </v>
          </cell>
          <cell r="D21">
            <v>10079259993</v>
          </cell>
          <cell r="E21">
            <v>38576</v>
          </cell>
          <cell r="F21" t="str">
            <v>МС</v>
          </cell>
          <cell r="G21" t="str">
            <v>СПБ</v>
          </cell>
          <cell r="H21"/>
          <cell r="I21"/>
          <cell r="J21"/>
        </row>
        <row r="22">
          <cell r="B22">
            <v>21</v>
          </cell>
          <cell r="C22" t="str">
            <v>Токарев Матвей</v>
          </cell>
          <cell r="D22">
            <v>10092621745</v>
          </cell>
          <cell r="E22">
            <v>38828</v>
          </cell>
          <cell r="F22" t="str">
            <v>КМС</v>
          </cell>
          <cell r="G22" t="str">
            <v>СПБ</v>
          </cell>
          <cell r="H22"/>
          <cell r="I22"/>
          <cell r="J22"/>
        </row>
        <row r="23">
          <cell r="B23">
            <v>22</v>
          </cell>
          <cell r="C23" t="str">
            <v xml:space="preserve">Просандеев Ярослав </v>
          </cell>
          <cell r="D23">
            <v>10120261287</v>
          </cell>
          <cell r="E23">
            <v>39151</v>
          </cell>
          <cell r="F23" t="str">
            <v>КМС</v>
          </cell>
          <cell r="G23" t="str">
            <v>СПБ</v>
          </cell>
          <cell r="H23"/>
          <cell r="I23"/>
          <cell r="J23"/>
        </row>
        <row r="24">
          <cell r="B24">
            <v>23</v>
          </cell>
          <cell r="C24" t="str">
            <v xml:space="preserve">Новолодская Мария </v>
          </cell>
          <cell r="D24">
            <v>10014629705</v>
          </cell>
          <cell r="E24">
            <v>36369</v>
          </cell>
          <cell r="F24" t="str">
            <v>ЗМС</v>
          </cell>
          <cell r="G24" t="str">
            <v>СПБ</v>
          </cell>
          <cell r="H24"/>
          <cell r="I24"/>
          <cell r="J24"/>
        </row>
        <row r="25">
          <cell r="B25">
            <v>24</v>
          </cell>
          <cell r="C25" t="str">
            <v>Иванченко Алена</v>
          </cell>
          <cell r="D25">
            <v>10054263400</v>
          </cell>
          <cell r="E25">
            <v>37941</v>
          </cell>
          <cell r="F25" t="str">
            <v>МСМК</v>
          </cell>
          <cell r="G25" t="str">
            <v>СПБ</v>
          </cell>
          <cell r="H25"/>
          <cell r="I25"/>
          <cell r="J25"/>
        </row>
        <row r="26">
          <cell r="B26">
            <v>25</v>
          </cell>
          <cell r="C26" t="str">
            <v xml:space="preserve">Валгонен Валерия </v>
          </cell>
          <cell r="D26">
            <v>10049916685</v>
          </cell>
          <cell r="E26">
            <v>37678</v>
          </cell>
          <cell r="F26" t="str">
            <v>МСМК</v>
          </cell>
          <cell r="G26" t="str">
            <v>СПБ</v>
          </cell>
          <cell r="H26"/>
          <cell r="I26"/>
          <cell r="J26"/>
        </row>
        <row r="27">
          <cell r="B27">
            <v>26</v>
          </cell>
          <cell r="C27" t="str">
            <v>Смирнова Диана</v>
          </cell>
          <cell r="D27">
            <v>10094559422</v>
          </cell>
          <cell r="E27">
            <v>38505</v>
          </cell>
          <cell r="F27" t="str">
            <v>МС</v>
          </cell>
          <cell r="G27" t="str">
            <v>СПБ</v>
          </cell>
          <cell r="H27"/>
          <cell r="I27"/>
          <cell r="J27"/>
        </row>
        <row r="28">
          <cell r="B28">
            <v>27</v>
          </cell>
          <cell r="C28" t="str">
            <v>Даньшина Полина</v>
          </cell>
          <cell r="D28">
            <v>10111632836</v>
          </cell>
          <cell r="E28">
            <v>39137</v>
          </cell>
          <cell r="F28" t="str">
            <v>КМС</v>
          </cell>
          <cell r="G28" t="str">
            <v>СПБ</v>
          </cell>
          <cell r="H28"/>
          <cell r="I28"/>
          <cell r="J28"/>
          <cell r="K28"/>
        </row>
        <row r="29">
          <cell r="B29">
            <v>28</v>
          </cell>
          <cell r="C29" t="str">
            <v xml:space="preserve">Кокарева Аглая </v>
          </cell>
          <cell r="D29">
            <v>10111631927</v>
          </cell>
          <cell r="E29">
            <v>39348</v>
          </cell>
          <cell r="F29" t="str">
            <v>КМС</v>
          </cell>
          <cell r="G29" t="str">
            <v>СПБ</v>
          </cell>
          <cell r="H29"/>
          <cell r="I29"/>
          <cell r="J29"/>
          <cell r="K29"/>
        </row>
        <row r="30">
          <cell r="B30">
            <v>29</v>
          </cell>
          <cell r="C30" t="str">
            <v>Чертихина Юлия</v>
          </cell>
          <cell r="D30">
            <v>10080748238</v>
          </cell>
          <cell r="E30">
            <v>39121</v>
          </cell>
          <cell r="F30" t="str">
            <v>КМС</v>
          </cell>
          <cell r="G30" t="str">
            <v>СПБ</v>
          </cell>
          <cell r="H30"/>
          <cell r="I30"/>
          <cell r="J30"/>
          <cell r="K30"/>
        </row>
        <row r="31">
          <cell r="B31">
            <v>30</v>
          </cell>
          <cell r="C31" t="str">
            <v>Новолодская Ангелина</v>
          </cell>
          <cell r="D31">
            <v>10124975083</v>
          </cell>
          <cell r="E31">
            <v>40017</v>
          </cell>
          <cell r="F31" t="str">
            <v>КМС</v>
          </cell>
          <cell r="G31" t="str">
            <v>СПБ</v>
          </cell>
          <cell r="H31"/>
          <cell r="I31"/>
          <cell r="J31"/>
          <cell r="K31"/>
        </row>
        <row r="32">
          <cell r="B32">
            <v>34</v>
          </cell>
          <cell r="C32" t="str">
            <v>Якушевский Павел</v>
          </cell>
          <cell r="D32">
            <v>10004640220</v>
          </cell>
          <cell r="E32">
            <v>32044</v>
          </cell>
          <cell r="F32" t="str">
            <v>ЗМС</v>
          </cell>
          <cell r="G32" t="str">
            <v>СПБ</v>
          </cell>
          <cell r="H32"/>
          <cell r="I32"/>
          <cell r="K32"/>
        </row>
        <row r="33">
          <cell r="B33">
            <v>35</v>
          </cell>
          <cell r="C33" t="str">
            <v>Шекелашвили Давид</v>
          </cell>
          <cell r="D33">
            <v>10063781322</v>
          </cell>
          <cell r="E33">
            <v>37834</v>
          </cell>
          <cell r="F33" t="str">
            <v>МС</v>
          </cell>
          <cell r="G33" t="str">
            <v>СПБ</v>
          </cell>
          <cell r="H33"/>
          <cell r="I33"/>
          <cell r="J33"/>
        </row>
        <row r="34">
          <cell r="B34">
            <v>31</v>
          </cell>
          <cell r="C34" t="str">
            <v xml:space="preserve">Алексеев Лаврентий </v>
          </cell>
          <cell r="D34">
            <v>10103577792</v>
          </cell>
          <cell r="E34">
            <v>37602</v>
          </cell>
          <cell r="F34" t="str">
            <v>МС</v>
          </cell>
          <cell r="G34" t="str">
            <v>СПБ</v>
          </cell>
          <cell r="H34"/>
          <cell r="I34"/>
          <cell r="J34"/>
          <cell r="K34"/>
        </row>
        <row r="35">
          <cell r="B35">
            <v>44</v>
          </cell>
          <cell r="C35" t="str">
            <v>Годин Михаил</v>
          </cell>
          <cell r="D35">
            <v>10090441164</v>
          </cell>
          <cell r="E35">
            <v>38312</v>
          </cell>
          <cell r="F35" t="str">
            <v>МС</v>
          </cell>
          <cell r="G35" t="str">
            <v>СПБ</v>
          </cell>
          <cell r="H35"/>
          <cell r="I35"/>
          <cell r="J35"/>
          <cell r="K35"/>
        </row>
        <row r="36">
          <cell r="B36">
            <v>38</v>
          </cell>
          <cell r="C36" t="str">
            <v xml:space="preserve">Леоничева Елизавета </v>
          </cell>
          <cell r="D36">
            <v>10101686292</v>
          </cell>
          <cell r="E36">
            <v>38378</v>
          </cell>
          <cell r="G36" t="str">
            <v>СПБ</v>
          </cell>
          <cell r="H36"/>
          <cell r="I36"/>
          <cell r="J36"/>
          <cell r="K36"/>
        </row>
        <row r="37">
          <cell r="B37">
            <v>32</v>
          </cell>
          <cell r="C37" t="str">
            <v xml:space="preserve">Антонова Наталия </v>
          </cell>
          <cell r="D37">
            <v>10009045636</v>
          </cell>
          <cell r="E37">
            <v>34844</v>
          </cell>
          <cell r="F37" t="str">
            <v>ЗМС</v>
          </cell>
          <cell r="G37" t="str">
            <v>СПБ</v>
          </cell>
          <cell r="H37"/>
          <cell r="I37"/>
          <cell r="J37"/>
          <cell r="K37"/>
        </row>
        <row r="38">
          <cell r="B38">
            <v>33</v>
          </cell>
          <cell r="C38" t="str">
            <v xml:space="preserve">Гниденко Екатерина </v>
          </cell>
          <cell r="D38">
            <v>10006462305</v>
          </cell>
          <cell r="E38">
            <v>33949</v>
          </cell>
          <cell r="F38" t="str">
            <v>МСМК</v>
          </cell>
          <cell r="G38" t="str">
            <v>СПБ</v>
          </cell>
          <cell r="H38">
            <v>1992</v>
          </cell>
          <cell r="I38"/>
        </row>
        <row r="39">
          <cell r="B39">
            <v>36</v>
          </cell>
          <cell r="C39" t="str">
            <v>Галиханов Денис</v>
          </cell>
          <cell r="D39">
            <v>10090420148</v>
          </cell>
          <cell r="E39">
            <v>38909</v>
          </cell>
          <cell r="F39" t="str">
            <v>КМС</v>
          </cell>
          <cell r="G39" t="str">
            <v>СПБ</v>
          </cell>
          <cell r="H39">
            <v>2006</v>
          </cell>
          <cell r="I39"/>
        </row>
        <row r="40">
          <cell r="B40">
            <v>37</v>
          </cell>
          <cell r="C40" t="str">
            <v xml:space="preserve">Иевлев Константин </v>
          </cell>
          <cell r="D40">
            <v>10053304633</v>
          </cell>
          <cell r="E40">
            <v>37870</v>
          </cell>
          <cell r="F40" t="str">
            <v>КМС</v>
          </cell>
          <cell r="G40" t="str">
            <v>СПБ</v>
          </cell>
          <cell r="H40">
            <v>2003</v>
          </cell>
          <cell r="I40"/>
        </row>
        <row r="41">
          <cell r="B41">
            <v>38</v>
          </cell>
          <cell r="C41" t="str">
            <v xml:space="preserve">Леоничева Елизавета </v>
          </cell>
          <cell r="D41">
            <v>10101686292</v>
          </cell>
          <cell r="E41">
            <v>38378</v>
          </cell>
          <cell r="F41" t="str">
            <v>МС</v>
          </cell>
          <cell r="G41" t="str">
            <v>СПБ</v>
          </cell>
          <cell r="H41"/>
          <cell r="I41"/>
          <cell r="J41"/>
          <cell r="K41"/>
        </row>
        <row r="42">
          <cell r="B42">
            <v>39</v>
          </cell>
          <cell r="C42" t="str">
            <v>Ефимова Виктория</v>
          </cell>
          <cell r="D42">
            <v>10115496163</v>
          </cell>
          <cell r="E42">
            <v>38895</v>
          </cell>
          <cell r="F42" t="str">
            <v>КМС</v>
          </cell>
          <cell r="G42" t="str">
            <v>СПБ</v>
          </cell>
          <cell r="H42"/>
          <cell r="I42"/>
          <cell r="J42"/>
          <cell r="K42"/>
        </row>
        <row r="43">
          <cell r="B43">
            <v>40</v>
          </cell>
          <cell r="C43" t="str">
            <v>Беляева Анна</v>
          </cell>
          <cell r="D43">
            <v>10128589850</v>
          </cell>
          <cell r="E43">
            <v>38965</v>
          </cell>
          <cell r="F43" t="str">
            <v>КМС</v>
          </cell>
          <cell r="G43" t="str">
            <v>СПБ</v>
          </cell>
          <cell r="H43"/>
          <cell r="I43"/>
          <cell r="J43"/>
          <cell r="K43"/>
        </row>
        <row r="44">
          <cell r="B44">
            <v>41</v>
          </cell>
          <cell r="C44" t="str">
            <v>Гуца Дарья</v>
          </cell>
          <cell r="D44">
            <v>10091971239</v>
          </cell>
          <cell r="E44">
            <v>38975</v>
          </cell>
          <cell r="F44" t="str">
            <v>КМС</v>
          </cell>
          <cell r="G44" t="str">
            <v>СПБ</v>
          </cell>
          <cell r="H44"/>
          <cell r="I44"/>
          <cell r="J44"/>
          <cell r="K44"/>
        </row>
        <row r="45">
          <cell r="B45">
            <v>42</v>
          </cell>
          <cell r="C45" t="str">
            <v>КлименкоЭвелина</v>
          </cell>
          <cell r="D45">
            <v>10090053164</v>
          </cell>
          <cell r="E45">
            <v>39217</v>
          </cell>
          <cell r="F45" t="str">
            <v>КМС</v>
          </cell>
          <cell r="G45" t="str">
            <v>СПБ</v>
          </cell>
          <cell r="H45"/>
          <cell r="I45"/>
          <cell r="J45"/>
          <cell r="K45"/>
        </row>
        <row r="46">
          <cell r="B46">
            <v>43</v>
          </cell>
          <cell r="C46" t="str">
            <v>Иминова Камила</v>
          </cell>
          <cell r="D46">
            <v>10090420653</v>
          </cell>
          <cell r="E46">
            <v>38749</v>
          </cell>
          <cell r="F46" t="str">
            <v>КМС</v>
          </cell>
          <cell r="G46" t="str">
            <v>СПБ</v>
          </cell>
          <cell r="H46"/>
          <cell r="I46"/>
          <cell r="J46"/>
          <cell r="K46"/>
        </row>
        <row r="47">
          <cell r="B47">
            <v>45</v>
          </cell>
          <cell r="C47" t="str">
            <v xml:space="preserve">Шмелева Дарья </v>
          </cell>
          <cell r="D47">
            <v>10007272455</v>
          </cell>
          <cell r="E47">
            <v>34633</v>
          </cell>
          <cell r="F47" t="str">
            <v>ЗМС</v>
          </cell>
          <cell r="G47" t="str">
            <v>МОС</v>
          </cell>
          <cell r="H47"/>
          <cell r="I47"/>
          <cell r="J47"/>
          <cell r="K47"/>
        </row>
        <row r="48">
          <cell r="B48">
            <v>46</v>
          </cell>
          <cell r="C48" t="str">
            <v>Дмитриев Михаил</v>
          </cell>
          <cell r="D48">
            <v>10010178920</v>
          </cell>
          <cell r="E48">
            <v>35984</v>
          </cell>
          <cell r="F48" t="str">
            <v>МСМК</v>
          </cell>
          <cell r="G48" t="str">
            <v>МОС</v>
          </cell>
          <cell r="H48"/>
          <cell r="I48"/>
          <cell r="J48"/>
          <cell r="K48"/>
        </row>
        <row r="49">
          <cell r="B49">
            <v>47</v>
          </cell>
          <cell r="C49" t="str">
            <v xml:space="preserve">Бузина Елизавета </v>
          </cell>
          <cell r="D49">
            <v>10104021568</v>
          </cell>
          <cell r="E49">
            <v>38246</v>
          </cell>
          <cell r="F49" t="str">
            <v>МС</v>
          </cell>
          <cell r="G49" t="str">
            <v>МОС</v>
          </cell>
          <cell r="H49"/>
          <cell r="I49"/>
          <cell r="J49"/>
          <cell r="K49"/>
        </row>
        <row r="50">
          <cell r="B50">
            <v>48</v>
          </cell>
          <cell r="C50" t="str">
            <v>Солозобова Елизавета</v>
          </cell>
          <cell r="D50">
            <v>10094917312</v>
          </cell>
          <cell r="E50">
            <v>38671</v>
          </cell>
          <cell r="F50" t="str">
            <v>МС</v>
          </cell>
          <cell r="G50" t="str">
            <v>МОС</v>
          </cell>
          <cell r="H50"/>
          <cell r="I50"/>
          <cell r="J50"/>
          <cell r="K50"/>
        </row>
        <row r="51">
          <cell r="B51">
            <v>49</v>
          </cell>
          <cell r="C51" t="str">
            <v>Чернявский Игорь</v>
          </cell>
          <cell r="D51">
            <v>10082146957</v>
          </cell>
          <cell r="E51">
            <v>38445</v>
          </cell>
          <cell r="F51" t="str">
            <v>МС</v>
          </cell>
          <cell r="G51" t="str">
            <v>МОС</v>
          </cell>
          <cell r="H51"/>
          <cell r="I51"/>
          <cell r="J51"/>
          <cell r="K51"/>
        </row>
        <row r="52">
          <cell r="B52">
            <v>50</v>
          </cell>
          <cell r="C52" t="str">
            <v xml:space="preserve">Бурлаков Данила </v>
          </cell>
          <cell r="D52">
            <v>10034956154</v>
          </cell>
          <cell r="E52">
            <v>36828</v>
          </cell>
          <cell r="F52" t="str">
            <v>МСМК</v>
          </cell>
          <cell r="G52" t="str">
            <v>МОС</v>
          </cell>
          <cell r="H52"/>
          <cell r="I52"/>
          <cell r="J52"/>
          <cell r="K52"/>
        </row>
        <row r="53">
          <cell r="B53">
            <v>51</v>
          </cell>
          <cell r="C53" t="str">
            <v>Бурлаков Яна</v>
          </cell>
          <cell r="D53">
            <v>10034919778</v>
          </cell>
          <cell r="E53">
            <v>36739</v>
          </cell>
          <cell r="F53" t="str">
            <v>ЗМС</v>
          </cell>
          <cell r="G53" t="str">
            <v>МОС</v>
          </cell>
          <cell r="H53"/>
          <cell r="I53"/>
          <cell r="J53"/>
          <cell r="K53"/>
        </row>
        <row r="54">
          <cell r="B54">
            <v>52</v>
          </cell>
          <cell r="C54" t="str">
            <v>Ростов Павел</v>
          </cell>
          <cell r="D54">
            <v>10015267174</v>
          </cell>
          <cell r="E54">
            <v>36172</v>
          </cell>
          <cell r="F54" t="str">
            <v>МСМК</v>
          </cell>
          <cell r="G54" t="str">
            <v>МОС</v>
          </cell>
          <cell r="H54"/>
          <cell r="I54"/>
          <cell r="J54"/>
          <cell r="K54"/>
        </row>
        <row r="55">
          <cell r="B55">
            <v>53</v>
          </cell>
          <cell r="C55" t="str">
            <v xml:space="preserve">Шарапов Александр </v>
          </cell>
          <cell r="D55">
            <v>10007897295</v>
          </cell>
          <cell r="E55">
            <v>34399</v>
          </cell>
          <cell r="F55" t="str">
            <v>ЗМС</v>
          </cell>
          <cell r="G55" t="str">
            <v>МОС</v>
          </cell>
          <cell r="H55"/>
          <cell r="I55"/>
          <cell r="J55"/>
          <cell r="K55"/>
        </row>
        <row r="56">
          <cell r="B56">
            <v>54</v>
          </cell>
          <cell r="C56" t="str">
            <v>Гладышев Иван</v>
          </cell>
          <cell r="D56">
            <v>10036069533</v>
          </cell>
          <cell r="E56">
            <v>37116</v>
          </cell>
          <cell r="F56" t="str">
            <v>МСМК</v>
          </cell>
          <cell r="G56" t="str">
            <v>МОС</v>
          </cell>
          <cell r="H56"/>
          <cell r="I56"/>
          <cell r="J56"/>
          <cell r="K56"/>
        </row>
        <row r="57">
          <cell r="B57">
            <v>55</v>
          </cell>
          <cell r="C57" t="str">
            <v>Спирин Вениамин</v>
          </cell>
          <cell r="D57">
            <v>10036031844</v>
          </cell>
          <cell r="E57">
            <v>36989</v>
          </cell>
          <cell r="F57" t="str">
            <v>МС</v>
          </cell>
          <cell r="G57" t="str">
            <v>МОС</v>
          </cell>
          <cell r="H57"/>
          <cell r="I57"/>
          <cell r="J57"/>
          <cell r="K57"/>
        </row>
        <row r="58">
          <cell r="B58">
            <v>56</v>
          </cell>
          <cell r="C58" t="str">
            <v>Явенков Александр</v>
          </cell>
          <cell r="D58">
            <v>10076948161</v>
          </cell>
          <cell r="E58">
            <v>38092</v>
          </cell>
          <cell r="F58" t="str">
            <v>КМС</v>
          </cell>
          <cell r="G58" t="str">
            <v>МОС</v>
          </cell>
          <cell r="H58"/>
          <cell r="I58"/>
          <cell r="J58"/>
          <cell r="K58"/>
        </row>
        <row r="59">
          <cell r="B59">
            <v>57</v>
          </cell>
          <cell r="C59" t="str">
            <v>Величко Тимофей</v>
          </cell>
          <cell r="D59">
            <v>1007548361</v>
          </cell>
          <cell r="E59">
            <v>38346</v>
          </cell>
          <cell r="F59" t="str">
            <v>КМС</v>
          </cell>
          <cell r="G59" t="str">
            <v>МОС</v>
          </cell>
          <cell r="H59"/>
          <cell r="I59"/>
          <cell r="J59"/>
          <cell r="K59"/>
        </row>
        <row r="60">
          <cell r="B60">
            <v>58</v>
          </cell>
          <cell r="C60" t="str">
            <v>Кроткова Наталья</v>
          </cell>
          <cell r="D60">
            <v>10091733183</v>
          </cell>
          <cell r="E60">
            <v>31898</v>
          </cell>
          <cell r="F60" t="str">
            <v>КМС</v>
          </cell>
          <cell r="G60" t="str">
            <v>МОС</v>
          </cell>
          <cell r="H60"/>
          <cell r="I60"/>
          <cell r="J60"/>
          <cell r="K60"/>
        </row>
        <row r="61">
          <cell r="B61">
            <v>59</v>
          </cell>
          <cell r="C61" t="str">
            <v>Васев Стоян</v>
          </cell>
          <cell r="D61">
            <v>10003095896</v>
          </cell>
          <cell r="E61">
            <v>31550</v>
          </cell>
          <cell r="F61" t="str">
            <v>МСМК</v>
          </cell>
          <cell r="G61" t="str">
            <v>МОС</v>
          </cell>
          <cell r="H61"/>
          <cell r="I61"/>
          <cell r="J61"/>
          <cell r="K61"/>
        </row>
        <row r="62">
          <cell r="B62">
            <v>60</v>
          </cell>
          <cell r="C62" t="str">
            <v>Балаева Софья</v>
          </cell>
          <cell r="D62">
            <v>10036042225</v>
          </cell>
          <cell r="E62">
            <v>37325</v>
          </cell>
          <cell r="F62" t="str">
            <v>МС</v>
          </cell>
          <cell r="G62" t="str">
            <v>МОС</v>
          </cell>
          <cell r="H62"/>
          <cell r="I62"/>
          <cell r="J62"/>
          <cell r="K62"/>
        </row>
        <row r="63">
          <cell r="B63">
            <v>61</v>
          </cell>
          <cell r="C63" t="str">
            <v>Голяева Валерия</v>
          </cell>
          <cell r="D63">
            <v>10036017494</v>
          </cell>
          <cell r="E63">
            <v>37057</v>
          </cell>
          <cell r="F63" t="str">
            <v>МС</v>
          </cell>
          <cell r="G63" t="str">
            <v>МОС</v>
          </cell>
          <cell r="H63"/>
          <cell r="I63"/>
          <cell r="J63"/>
          <cell r="K63"/>
        </row>
        <row r="64">
          <cell r="B64">
            <v>62</v>
          </cell>
          <cell r="C64" t="str">
            <v>Захаркина Валерия</v>
          </cell>
          <cell r="D64">
            <v>10036015070</v>
          </cell>
          <cell r="E64">
            <v>36912</v>
          </cell>
          <cell r="F64" t="str">
            <v>МС</v>
          </cell>
          <cell r="G64" t="str">
            <v>МОС</v>
          </cell>
          <cell r="H64"/>
          <cell r="I64"/>
          <cell r="J64"/>
          <cell r="K64"/>
        </row>
        <row r="65">
          <cell r="B65">
            <v>63</v>
          </cell>
          <cell r="C65" t="str">
            <v>Малькова Даья</v>
          </cell>
          <cell r="D65">
            <v>10015267578</v>
          </cell>
          <cell r="E65">
            <v>36846</v>
          </cell>
          <cell r="F65" t="str">
            <v>МС</v>
          </cell>
          <cell r="G65" t="str">
            <v>МОС</v>
          </cell>
          <cell r="H65"/>
          <cell r="I65"/>
          <cell r="J65"/>
          <cell r="K65"/>
        </row>
        <row r="66">
          <cell r="B66">
            <v>65</v>
          </cell>
          <cell r="C66" t="str">
            <v>Мудрая Евгения</v>
          </cell>
          <cell r="D66">
            <v>10004623244</v>
          </cell>
          <cell r="E66">
            <v>32163</v>
          </cell>
          <cell r="F66" t="str">
            <v>ЗМС</v>
          </cell>
          <cell r="G66" t="str">
            <v>МОС</v>
          </cell>
          <cell r="H66"/>
          <cell r="I66"/>
          <cell r="J66"/>
          <cell r="K66"/>
        </row>
        <row r="67">
          <cell r="B67">
            <v>67</v>
          </cell>
          <cell r="C67" t="str">
            <v xml:space="preserve">Малькова Татьяна </v>
          </cell>
          <cell r="D67">
            <v>10091170179</v>
          </cell>
          <cell r="E67">
            <v>38712</v>
          </cell>
          <cell r="F67" t="str">
            <v>МС</v>
          </cell>
          <cell r="G67" t="str">
            <v>МОС</v>
          </cell>
          <cell r="H67"/>
          <cell r="I67"/>
          <cell r="J67"/>
          <cell r="K67"/>
        </row>
        <row r="68">
          <cell r="B68">
            <v>135</v>
          </cell>
          <cell r="C68" t="str">
            <v xml:space="preserve">Лукашенко Анастасия </v>
          </cell>
          <cell r="D68">
            <v>10034955245</v>
          </cell>
          <cell r="E68">
            <v>36753</v>
          </cell>
          <cell r="F68" t="str">
            <v>МС</v>
          </cell>
          <cell r="G68" t="str">
            <v>МОС</v>
          </cell>
          <cell r="H68"/>
          <cell r="I68"/>
          <cell r="J68"/>
          <cell r="K68"/>
        </row>
        <row r="69">
          <cell r="B69">
            <v>68</v>
          </cell>
          <cell r="C69" t="str">
            <v>Зацепин Сергей</v>
          </cell>
          <cell r="D69">
            <v>10034993439</v>
          </cell>
          <cell r="E69">
            <v>36844</v>
          </cell>
          <cell r="F69" t="str">
            <v>МС</v>
          </cell>
          <cell r="G69" t="str">
            <v>МОС</v>
          </cell>
          <cell r="H69"/>
          <cell r="I69"/>
          <cell r="J69"/>
          <cell r="K69"/>
        </row>
        <row r="70">
          <cell r="B70">
            <v>69</v>
          </cell>
          <cell r="C70" t="str">
            <v>Куликов Владислав</v>
          </cell>
          <cell r="D70">
            <v>10009194772</v>
          </cell>
          <cell r="E70">
            <v>35254</v>
          </cell>
          <cell r="F70" t="str">
            <v>МСМК</v>
          </cell>
          <cell r="G70" t="str">
            <v>МОС</v>
          </cell>
          <cell r="H70"/>
          <cell r="I70"/>
          <cell r="J70"/>
          <cell r="K70"/>
        </row>
        <row r="71">
          <cell r="B71">
            <v>70</v>
          </cell>
          <cell r="C71" t="str">
            <v>Манаков Виктор</v>
          </cell>
          <cell r="D71">
            <v>10006886576</v>
          </cell>
          <cell r="E71">
            <v>33764</v>
          </cell>
          <cell r="F71" t="str">
            <v>ЗМС</v>
          </cell>
          <cell r="G71" t="str">
            <v>МОС</v>
          </cell>
          <cell r="H71"/>
          <cell r="I71"/>
          <cell r="J71"/>
          <cell r="K71"/>
        </row>
        <row r="72">
          <cell r="B72">
            <v>71</v>
          </cell>
          <cell r="C72" t="str">
            <v>Тихонин Евгений</v>
          </cell>
          <cell r="D72">
            <v>10015958605</v>
          </cell>
          <cell r="E72">
            <v>35886</v>
          </cell>
          <cell r="F72" t="str">
            <v>МС</v>
          </cell>
          <cell r="G72" t="str">
            <v>МОС</v>
          </cell>
          <cell r="H72"/>
          <cell r="I72"/>
          <cell r="J72"/>
          <cell r="K72"/>
        </row>
        <row r="73">
          <cell r="B73">
            <v>72</v>
          </cell>
          <cell r="C73" t="str">
            <v>Чистик Евгений</v>
          </cell>
          <cell r="D73">
            <v>10005408742</v>
          </cell>
          <cell r="E73">
            <v>32573</v>
          </cell>
          <cell r="F73" t="str">
            <v>МСМК</v>
          </cell>
          <cell r="G73" t="str">
            <v>МОС</v>
          </cell>
          <cell r="H73"/>
          <cell r="I73"/>
          <cell r="J73"/>
          <cell r="K73"/>
        </row>
        <row r="74">
          <cell r="B74">
            <v>73</v>
          </cell>
          <cell r="C74" t="str">
            <v xml:space="preserve">Шакотько Александр </v>
          </cell>
          <cell r="D74">
            <v>10015266568</v>
          </cell>
          <cell r="E74">
            <v>36288</v>
          </cell>
          <cell r="F74" t="str">
            <v>МС</v>
          </cell>
          <cell r="G74" t="str">
            <v>МОС</v>
          </cell>
          <cell r="H74"/>
          <cell r="I74"/>
          <cell r="J74"/>
          <cell r="K74"/>
        </row>
        <row r="75">
          <cell r="B75">
            <v>74</v>
          </cell>
          <cell r="C75" t="str">
            <v>Головастова Екатерина</v>
          </cell>
          <cell r="D75">
            <v>10010880451</v>
          </cell>
          <cell r="E75">
            <v>36013</v>
          </cell>
          <cell r="F75" t="str">
            <v>МС</v>
          </cell>
          <cell r="G75" t="str">
            <v>МОС.ОБЛ</v>
          </cell>
          <cell r="H75"/>
        </row>
        <row r="76">
          <cell r="B76">
            <v>75</v>
          </cell>
          <cell r="C76" t="str">
            <v>Абасова Наталья</v>
          </cell>
          <cell r="D76">
            <v>10007740277</v>
          </cell>
          <cell r="E76">
            <v>34840</v>
          </cell>
          <cell r="F76" t="str">
            <v>МСМК</v>
          </cell>
          <cell r="G76" t="str">
            <v>МОС.ОБЛ</v>
          </cell>
          <cell r="H76"/>
        </row>
        <row r="77">
          <cell r="B77">
            <v>76</v>
          </cell>
          <cell r="C77" t="str">
            <v>Бабаева Полина</v>
          </cell>
          <cell r="D77">
            <v>10140973215</v>
          </cell>
          <cell r="E77">
            <v>33257</v>
          </cell>
          <cell r="F77">
            <v>1</v>
          </cell>
          <cell r="G77" t="str">
            <v>МОС.ОБЛ</v>
          </cell>
          <cell r="H77"/>
        </row>
        <row r="78">
          <cell r="B78">
            <v>77</v>
          </cell>
          <cell r="C78" t="str">
            <v>Богомолова Елизавета</v>
          </cell>
          <cell r="D78">
            <v>10078794700</v>
          </cell>
          <cell r="E78">
            <v>37812</v>
          </cell>
          <cell r="F78" t="str">
            <v>МС</v>
          </cell>
          <cell r="G78" t="str">
            <v>МОС</v>
          </cell>
          <cell r="H78"/>
        </row>
        <row r="79">
          <cell r="B79">
            <v>78</v>
          </cell>
          <cell r="C79" t="str">
            <v>Благодарова Варвара</v>
          </cell>
          <cell r="D79">
            <v>10077949584</v>
          </cell>
          <cell r="E79">
            <v>37972</v>
          </cell>
          <cell r="F79" t="str">
            <v>МС</v>
          </cell>
          <cell r="G79" t="str">
            <v>МОС</v>
          </cell>
          <cell r="H79"/>
        </row>
        <row r="80">
          <cell r="B80">
            <v>80</v>
          </cell>
          <cell r="C80" t="str">
            <v>Ващенко Полина</v>
          </cell>
          <cell r="D80">
            <v>10014630109</v>
          </cell>
          <cell r="E80">
            <v>36529</v>
          </cell>
          <cell r="F80" t="str">
            <v>МСМК</v>
          </cell>
          <cell r="G80" t="str">
            <v>МОС</v>
          </cell>
          <cell r="H80"/>
        </row>
        <row r="81">
          <cell r="B81">
            <v>81</v>
          </cell>
          <cell r="C81" t="str">
            <v>Лысенко Алина</v>
          </cell>
          <cell r="D81">
            <v>10090187550</v>
          </cell>
          <cell r="E81">
            <v>37758</v>
          </cell>
          <cell r="F81" t="str">
            <v>МСМК</v>
          </cell>
          <cell r="G81" t="str">
            <v>МОС</v>
          </cell>
          <cell r="H81"/>
        </row>
        <row r="82">
          <cell r="B82">
            <v>82</v>
          </cell>
          <cell r="C82" t="str">
            <v>Попов Александр</v>
          </cell>
          <cell r="D82">
            <v>10076776187</v>
          </cell>
          <cell r="E82">
            <v>37974</v>
          </cell>
          <cell r="F82" t="str">
            <v>МС</v>
          </cell>
          <cell r="G82" t="str">
            <v>МОС</v>
          </cell>
          <cell r="H82"/>
        </row>
        <row r="83">
          <cell r="B83">
            <v>83</v>
          </cell>
          <cell r="C83" t="str">
            <v>Шерстеникин Алексей</v>
          </cell>
          <cell r="D83">
            <v>10036021740</v>
          </cell>
          <cell r="E83">
            <v>37340</v>
          </cell>
          <cell r="F83" t="str">
            <v>МС</v>
          </cell>
          <cell r="G83" t="str">
            <v>МОС</v>
          </cell>
          <cell r="H83"/>
        </row>
        <row r="84">
          <cell r="B84">
            <v>84</v>
          </cell>
          <cell r="C84" t="str">
            <v>Бирюков Никита</v>
          </cell>
          <cell r="D84">
            <v>10053869942</v>
          </cell>
          <cell r="E84">
            <v>37988</v>
          </cell>
          <cell r="F84" t="str">
            <v>МС</v>
          </cell>
          <cell r="G84" t="str">
            <v>МОС</v>
          </cell>
          <cell r="H84"/>
        </row>
        <row r="85">
          <cell r="B85">
            <v>85</v>
          </cell>
          <cell r="C85" t="str">
            <v>Головенец Ярослав</v>
          </cell>
          <cell r="D85">
            <v>10052469304</v>
          </cell>
          <cell r="E85">
            <v>38141</v>
          </cell>
          <cell r="F85" t="str">
            <v>МС</v>
          </cell>
          <cell r="G85" t="str">
            <v>МОС</v>
          </cell>
          <cell r="H85"/>
        </row>
        <row r="86">
          <cell r="B86">
            <v>86</v>
          </cell>
          <cell r="C86" t="str">
            <v>Кирильцев Никита</v>
          </cell>
          <cell r="D86">
            <v>10082333782</v>
          </cell>
          <cell r="E86">
            <v>38364</v>
          </cell>
          <cell r="F86" t="str">
            <v>МС</v>
          </cell>
          <cell r="G86" t="str">
            <v>МОС</v>
          </cell>
          <cell r="H86"/>
        </row>
        <row r="87">
          <cell r="B87">
            <v>87</v>
          </cell>
          <cell r="C87" t="str">
            <v>Юдин Никита</v>
          </cell>
          <cell r="D87">
            <v>10101332446</v>
          </cell>
          <cell r="E87">
            <v>38409</v>
          </cell>
          <cell r="F87" t="str">
            <v>КМС</v>
          </cell>
          <cell r="G87" t="str">
            <v>МОС</v>
          </cell>
          <cell r="H87"/>
        </row>
        <row r="88">
          <cell r="B88">
            <v>88</v>
          </cell>
          <cell r="C88" t="str">
            <v>Шукуров Тимур</v>
          </cell>
          <cell r="D88">
            <v>10090182395</v>
          </cell>
          <cell r="E88">
            <v>38552</v>
          </cell>
          <cell r="F88" t="str">
            <v>МС</v>
          </cell>
          <cell r="G88" t="str">
            <v>МОС</v>
          </cell>
          <cell r="H88"/>
        </row>
        <row r="89">
          <cell r="B89">
            <v>89</v>
          </cell>
          <cell r="C89" t="str">
            <v>Григорьев Платон</v>
          </cell>
          <cell r="D89">
            <v>10103549100</v>
          </cell>
          <cell r="E89">
            <v>38410</v>
          </cell>
          <cell r="F89" t="str">
            <v>МС</v>
          </cell>
          <cell r="G89" t="str">
            <v>МОС</v>
          </cell>
          <cell r="H89"/>
        </row>
        <row r="90">
          <cell r="B90">
            <v>90</v>
          </cell>
          <cell r="C90" t="str">
            <v xml:space="preserve">Калачник Никита </v>
          </cell>
          <cell r="D90">
            <v>10036078728</v>
          </cell>
          <cell r="E90">
            <v>37795</v>
          </cell>
          <cell r="F90" t="str">
            <v>МСМК</v>
          </cell>
          <cell r="G90" t="str">
            <v>МОС</v>
          </cell>
          <cell r="H90"/>
        </row>
        <row r="91">
          <cell r="B91">
            <v>91</v>
          </cell>
          <cell r="C91" t="str">
            <v>Дубченко Александр</v>
          </cell>
          <cell r="D91">
            <v>10007772108</v>
          </cell>
          <cell r="E91">
            <v>34749</v>
          </cell>
          <cell r="F91" t="str">
            <v>МСМК</v>
          </cell>
          <cell r="G91" t="str">
            <v>ТулОбл.</v>
          </cell>
        </row>
        <row r="92">
          <cell r="B92">
            <v>92</v>
          </cell>
          <cell r="C92" t="str">
            <v>Гирилович Игорь</v>
          </cell>
          <cell r="D92">
            <v>10082411180</v>
          </cell>
          <cell r="E92">
            <v>38427</v>
          </cell>
          <cell r="F92" t="str">
            <v>МС</v>
          </cell>
          <cell r="G92" t="str">
            <v>ТулОбл.</v>
          </cell>
          <cell r="I92"/>
        </row>
        <row r="93">
          <cell r="B93">
            <v>93</v>
          </cell>
          <cell r="C93" t="str">
            <v>Нестеров Дмитрий</v>
          </cell>
          <cell r="D93">
            <v>10015266972</v>
          </cell>
          <cell r="E93">
            <v>36202</v>
          </cell>
          <cell r="F93" t="str">
            <v>МСМК</v>
          </cell>
          <cell r="G93" t="str">
            <v>ТулОбл.</v>
          </cell>
          <cell r="I93"/>
        </row>
        <row r="94">
          <cell r="B94">
            <v>94</v>
          </cell>
          <cell r="C94" t="str">
            <v>Наумов Максим</v>
          </cell>
          <cell r="D94">
            <v>10015266972</v>
          </cell>
          <cell r="E94">
            <v>36630</v>
          </cell>
          <cell r="F94" t="str">
            <v>МС</v>
          </cell>
          <cell r="G94" t="str">
            <v>ТулОбл.</v>
          </cell>
          <cell r="I94"/>
        </row>
        <row r="95">
          <cell r="B95">
            <v>95</v>
          </cell>
          <cell r="C95" t="str">
            <v>Меденец Богдан</v>
          </cell>
          <cell r="D95">
            <v>10082411180</v>
          </cell>
          <cell r="E95">
            <v>38034</v>
          </cell>
          <cell r="F95" t="str">
            <v>МС</v>
          </cell>
          <cell r="G95" t="str">
            <v>ТулОбл.</v>
          </cell>
          <cell r="I95"/>
        </row>
        <row r="96">
          <cell r="B96">
            <v>96</v>
          </cell>
          <cell r="C96" t="str">
            <v>Быковский Никита</v>
          </cell>
          <cell r="D96">
            <v>10082411180</v>
          </cell>
          <cell r="E96">
            <v>38917</v>
          </cell>
          <cell r="F96" t="str">
            <v>КМС</v>
          </cell>
          <cell r="G96" t="str">
            <v>ТулОбл.</v>
          </cell>
          <cell r="I96"/>
        </row>
        <row r="97">
          <cell r="B97">
            <v>97</v>
          </cell>
          <cell r="C97" t="str">
            <v>Андреева Ксения</v>
          </cell>
          <cell r="D97">
            <v>10034991217</v>
          </cell>
          <cell r="E97">
            <v>36732</v>
          </cell>
          <cell r="F97" t="str">
            <v>МСМК</v>
          </cell>
          <cell r="G97" t="str">
            <v>ТулОбл.</v>
          </cell>
          <cell r="I97"/>
        </row>
        <row r="98">
          <cell r="B98">
            <v>98</v>
          </cell>
          <cell r="C98" t="str">
            <v>Гришина Серафима</v>
          </cell>
          <cell r="D98">
            <v>10083104530</v>
          </cell>
          <cell r="E98">
            <v>36225</v>
          </cell>
          <cell r="F98" t="str">
            <v>МС</v>
          </cell>
          <cell r="G98" t="str">
            <v>ТулОбл.</v>
          </cell>
          <cell r="I98"/>
        </row>
        <row r="99">
          <cell r="B99">
            <v>99</v>
          </cell>
          <cell r="C99" t="str">
            <v>Гончарова Ольга</v>
          </cell>
          <cell r="D99">
            <v>10009045434</v>
          </cell>
          <cell r="E99">
            <v>35656</v>
          </cell>
          <cell r="F99" t="str">
            <v>МС</v>
          </cell>
          <cell r="G99" t="str">
            <v>ТулОбл.</v>
          </cell>
          <cell r="I99"/>
        </row>
        <row r="100">
          <cell r="B100">
            <v>100</v>
          </cell>
          <cell r="C100" t="str">
            <v>Евланова Екатерина</v>
          </cell>
          <cell r="D100">
            <v>10091970532</v>
          </cell>
          <cell r="E100">
            <v>39047</v>
          </cell>
          <cell r="F100" t="str">
            <v>МС</v>
          </cell>
          <cell r="G100" t="str">
            <v>ТулОбл.</v>
          </cell>
          <cell r="I100"/>
        </row>
        <row r="101">
          <cell r="B101">
            <v>101</v>
          </cell>
          <cell r="C101" t="str">
            <v>Аверина Мария</v>
          </cell>
          <cell r="D101">
            <v>10007498585</v>
          </cell>
          <cell r="E101">
            <v>34246</v>
          </cell>
          <cell r="F101" t="str">
            <v>МСМК</v>
          </cell>
          <cell r="G101" t="str">
            <v>ТулОбл.</v>
          </cell>
          <cell r="I101"/>
        </row>
        <row r="102">
          <cell r="B102">
            <v>102</v>
          </cell>
          <cell r="C102" t="str">
            <v>Абайдулина Инна</v>
          </cell>
          <cell r="D102">
            <v>10036076809</v>
          </cell>
          <cell r="E102">
            <v>37700</v>
          </cell>
          <cell r="F102" t="str">
            <v>МС</v>
          </cell>
          <cell r="G102" t="str">
            <v>ТулОбл.</v>
          </cell>
          <cell r="I102"/>
        </row>
        <row r="103">
          <cell r="B103">
            <v>103</v>
          </cell>
          <cell r="C103" t="str">
            <v>Фролова Наталья</v>
          </cell>
          <cell r="D103">
            <v>10009721505</v>
          </cell>
          <cell r="E103">
            <v>35616</v>
          </cell>
          <cell r="F103" t="str">
            <v>МС</v>
          </cell>
          <cell r="G103" t="str">
            <v>ТулОбл.</v>
          </cell>
          <cell r="I103"/>
        </row>
        <row r="104">
          <cell r="B104">
            <v>104</v>
          </cell>
          <cell r="C104" t="str">
            <v>Хатунцева Гульназ</v>
          </cell>
          <cell r="D104">
            <v>10007739974</v>
          </cell>
          <cell r="E104">
            <v>34445</v>
          </cell>
          <cell r="F104" t="str">
            <v>ЗМС</v>
          </cell>
          <cell r="G104" t="str">
            <v>ТулОбл.</v>
          </cell>
          <cell r="I104"/>
        </row>
        <row r="105">
          <cell r="B105">
            <v>105</v>
          </cell>
          <cell r="C105" t="str">
            <v>Климова Диана</v>
          </cell>
          <cell r="D105">
            <v>10009183557</v>
          </cell>
          <cell r="E105">
            <v>35346</v>
          </cell>
          <cell r="F105" t="str">
            <v>МСМК</v>
          </cell>
          <cell r="G105" t="str">
            <v>ТулОбл.</v>
          </cell>
          <cell r="I105"/>
        </row>
        <row r="106">
          <cell r="B106">
            <v>106</v>
          </cell>
          <cell r="C106" t="str">
            <v>Ростовцева Мария</v>
          </cell>
          <cell r="D106">
            <v>10014629604</v>
          </cell>
          <cell r="E106">
            <v>36294</v>
          </cell>
          <cell r="F106" t="str">
            <v>МС</v>
          </cell>
          <cell r="G106" t="str">
            <v>ТулОбл.</v>
          </cell>
          <cell r="I106"/>
        </row>
        <row r="107">
          <cell r="B107">
            <v>107</v>
          </cell>
          <cell r="C107" t="str">
            <v>Ермолова Дарья</v>
          </cell>
          <cell r="D107">
            <v>10091966589</v>
          </cell>
          <cell r="E107">
            <v>38956</v>
          </cell>
          <cell r="F107" t="str">
            <v>КМС</v>
          </cell>
          <cell r="G107" t="str">
            <v>ТулОбл.</v>
          </cell>
          <cell r="I107"/>
        </row>
        <row r="108">
          <cell r="B108">
            <v>108</v>
          </cell>
          <cell r="C108" t="str">
            <v>Ростовцев Сергей</v>
          </cell>
          <cell r="D108">
            <v>10007498585</v>
          </cell>
          <cell r="E108">
            <v>35583</v>
          </cell>
          <cell r="F108" t="str">
            <v>МСМК</v>
          </cell>
          <cell r="G108" t="str">
            <v>ТулОбл.</v>
          </cell>
          <cell r="I108"/>
        </row>
        <row r="109">
          <cell r="B109">
            <v>109</v>
          </cell>
          <cell r="C109" t="str">
            <v>Новиков Савва</v>
          </cell>
          <cell r="D109">
            <v>10014630008</v>
          </cell>
          <cell r="E109">
            <v>36368</v>
          </cell>
          <cell r="F109" t="str">
            <v>МС</v>
          </cell>
          <cell r="G109" t="str">
            <v>ТулОбл.</v>
          </cell>
          <cell r="I109"/>
        </row>
        <row r="110">
          <cell r="B110">
            <v>110</v>
          </cell>
          <cell r="C110" t="str">
            <v>Суятин Мирослав</v>
          </cell>
          <cell r="D110">
            <v>10104123420</v>
          </cell>
          <cell r="E110">
            <v>38726</v>
          </cell>
          <cell r="F110" t="str">
            <v>МС</v>
          </cell>
          <cell r="G110" t="str">
            <v>ТулОбл.</v>
          </cell>
          <cell r="I110"/>
        </row>
        <row r="111">
          <cell r="B111">
            <v>111</v>
          </cell>
          <cell r="C111" t="str">
            <v>Почерняев Николай</v>
          </cell>
          <cell r="D111">
            <v>10095011985</v>
          </cell>
          <cell r="E111">
            <v>38515</v>
          </cell>
          <cell r="F111" t="str">
            <v>КМС</v>
          </cell>
          <cell r="G111" t="str">
            <v>ТулОбл.</v>
          </cell>
          <cell r="I111"/>
        </row>
        <row r="112">
          <cell r="B112">
            <v>112</v>
          </cell>
          <cell r="C112" t="str">
            <v>Марямидзе Степан</v>
          </cell>
          <cell r="D112">
            <v>10097835562</v>
          </cell>
          <cell r="E112">
            <v>38503</v>
          </cell>
          <cell r="F112" t="str">
            <v>КМС</v>
          </cell>
          <cell r="G112" t="str">
            <v>ТулОбл.</v>
          </cell>
          <cell r="I112"/>
        </row>
        <row r="113">
          <cell r="B113">
            <v>113</v>
          </cell>
          <cell r="C113" t="str">
            <v>Изотова Анна</v>
          </cell>
          <cell r="D113">
            <v>10094255385</v>
          </cell>
          <cell r="E113">
            <v>39316</v>
          </cell>
          <cell r="F113" t="str">
            <v>КМС</v>
          </cell>
          <cell r="G113" t="str">
            <v>ТулОбл.</v>
          </cell>
          <cell r="I113"/>
        </row>
        <row r="114">
          <cell r="B114">
            <v>114</v>
          </cell>
          <cell r="C114" t="str">
            <v>ЮрченкоАлександра</v>
          </cell>
          <cell r="D114">
            <v>10216899027</v>
          </cell>
          <cell r="E114">
            <v>39346</v>
          </cell>
          <cell r="F114" t="str">
            <v>КМС</v>
          </cell>
          <cell r="G114" t="str">
            <v>ТулОбл.</v>
          </cell>
          <cell r="I114"/>
        </row>
        <row r="115">
          <cell r="B115">
            <v>116</v>
          </cell>
          <cell r="C115" t="str">
            <v>Мазур Денис</v>
          </cell>
          <cell r="D115">
            <v>10056107915</v>
          </cell>
          <cell r="E115">
            <v>36635</v>
          </cell>
          <cell r="F115" t="str">
            <v>МСМК</v>
          </cell>
          <cell r="G115" t="str">
            <v>Республика Беларусь</v>
          </cell>
        </row>
        <row r="116">
          <cell r="B116">
            <v>117</v>
          </cell>
          <cell r="C116" t="str">
            <v>Шинкоренко Ксения</v>
          </cell>
          <cell r="D116">
            <v>10064871156</v>
          </cell>
          <cell r="E116">
            <v>38038</v>
          </cell>
          <cell r="F116" t="str">
            <v>МС</v>
          </cell>
          <cell r="G116" t="str">
            <v>Республика Беларусь</v>
          </cell>
        </row>
        <row r="117">
          <cell r="B117">
            <v>118</v>
          </cell>
          <cell r="C117" t="str">
            <v>Тишков Роман</v>
          </cell>
          <cell r="D117">
            <v>10009033209</v>
          </cell>
          <cell r="E117">
            <v>34670</v>
          </cell>
          <cell r="F117" t="str">
            <v>МСМК</v>
          </cell>
          <cell r="G117" t="str">
            <v>Республика Беларусь</v>
          </cell>
        </row>
        <row r="118">
          <cell r="B118">
            <v>119</v>
          </cell>
          <cell r="C118" t="str">
            <v>Королёк Евгений</v>
          </cell>
          <cell r="D118">
            <v>10009166682</v>
          </cell>
          <cell r="E118">
            <v>35225</v>
          </cell>
          <cell r="F118" t="str">
            <v>МСМК</v>
          </cell>
          <cell r="G118" t="str">
            <v>Республика Беларусь</v>
          </cell>
        </row>
        <row r="119">
          <cell r="B119">
            <v>120</v>
          </cell>
          <cell r="C119" t="str">
            <v>Терех Анна</v>
          </cell>
          <cell r="D119">
            <v>10010177910</v>
          </cell>
          <cell r="E119">
            <v>36045</v>
          </cell>
          <cell r="F119" t="str">
            <v>МСМК</v>
          </cell>
          <cell r="G119" t="str">
            <v>Республика Беларусь</v>
          </cell>
        </row>
        <row r="120">
          <cell r="B120">
            <v>121</v>
          </cell>
          <cell r="C120" t="str">
            <v>Киптикова Анастасия</v>
          </cell>
          <cell r="D120">
            <v>10015981944</v>
          </cell>
          <cell r="E120">
            <v>36382</v>
          </cell>
          <cell r="F120" t="str">
            <v>МСМК</v>
          </cell>
          <cell r="G120" t="str">
            <v>Республика Беларусь</v>
          </cell>
        </row>
        <row r="121">
          <cell r="B121">
            <v>122</v>
          </cell>
          <cell r="C121" t="str">
            <v>Носкович Таисия</v>
          </cell>
          <cell r="D121">
            <v>10009049171</v>
          </cell>
          <cell r="E121">
            <v>34961</v>
          </cell>
          <cell r="F121" t="str">
            <v>МС</v>
          </cell>
          <cell r="G121" t="str">
            <v>Республика Беларусь</v>
          </cell>
        </row>
        <row r="122">
          <cell r="B122">
            <v>123</v>
          </cell>
          <cell r="C122" t="str">
            <v>Чуянкова  Ирина</v>
          </cell>
          <cell r="D122">
            <v>1006441912</v>
          </cell>
          <cell r="E122">
            <v>37761</v>
          </cell>
          <cell r="F122" t="str">
            <v>МС</v>
          </cell>
          <cell r="G122" t="str">
            <v>Республика Беларусь</v>
          </cell>
        </row>
        <row r="123">
          <cell r="B123">
            <v>124</v>
          </cell>
          <cell r="C123" t="str">
            <v>Бирюк Каролина</v>
          </cell>
          <cell r="D123">
            <v>10010177809</v>
          </cell>
          <cell r="E123">
            <v>35906</v>
          </cell>
          <cell r="F123" t="str">
            <v>МСМК</v>
          </cell>
          <cell r="G123" t="str">
            <v>Республика Беларусь</v>
          </cell>
        </row>
        <row r="124">
          <cell r="B124">
            <v>125</v>
          </cell>
          <cell r="C124" t="str">
            <v>Романов Роман</v>
          </cell>
          <cell r="D124">
            <v>10007891336</v>
          </cell>
          <cell r="E124">
            <v>34518</v>
          </cell>
          <cell r="F124" t="str">
            <v>МСМК</v>
          </cell>
          <cell r="G124" t="str">
            <v>Республика Беларусь</v>
          </cell>
        </row>
        <row r="125">
          <cell r="B125">
            <v>126</v>
          </cell>
          <cell r="C125" t="str">
            <v>Глова Александр</v>
          </cell>
          <cell r="D125">
            <v>10015977803</v>
          </cell>
          <cell r="E125">
            <v>36700</v>
          </cell>
          <cell r="F125" t="str">
            <v>МС</v>
          </cell>
          <cell r="G125" t="str">
            <v>Республика Беларусь</v>
          </cell>
        </row>
        <row r="126">
          <cell r="B126">
            <v>127</v>
          </cell>
          <cell r="C126" t="str">
            <v>Зайцев Артем</v>
          </cell>
          <cell r="D126">
            <v>10009017243</v>
          </cell>
          <cell r="E126">
            <v>34832</v>
          </cell>
          <cell r="F126" t="str">
            <v>МСМК</v>
          </cell>
          <cell r="G126" t="str">
            <v>Республика Беларусь</v>
          </cell>
        </row>
        <row r="127">
          <cell r="B127">
            <v>128</v>
          </cell>
          <cell r="C127" t="str">
            <v>Босякова Варвара</v>
          </cell>
          <cell r="D127">
            <v>10111793668</v>
          </cell>
          <cell r="E127">
            <v>38310</v>
          </cell>
          <cell r="F127" t="str">
            <v>МС</v>
          </cell>
          <cell r="G127" t="str">
            <v>Республика Беларусь</v>
          </cell>
        </row>
        <row r="128">
          <cell r="B128">
            <v>129</v>
          </cell>
          <cell r="C128" t="str">
            <v>Короткина Алина</v>
          </cell>
          <cell r="D128">
            <v>10076721122</v>
          </cell>
          <cell r="E128">
            <v>38180</v>
          </cell>
          <cell r="F128" t="str">
            <v>МС</v>
          </cell>
          <cell r="G128" t="str">
            <v>Республика Беларусь</v>
          </cell>
        </row>
        <row r="129">
          <cell r="B129">
            <v>130</v>
          </cell>
          <cell r="C129" t="str">
            <v>Краско Ангелина</v>
          </cell>
          <cell r="D129">
            <v>10015328913</v>
          </cell>
          <cell r="E129">
            <v>36876</v>
          </cell>
          <cell r="F129" t="str">
            <v>МС</v>
          </cell>
          <cell r="G129" t="str">
            <v>Республика Беларусь</v>
          </cell>
        </row>
        <row r="130">
          <cell r="B130">
            <v>131</v>
          </cell>
          <cell r="C130" t="str">
            <v>Русак Екатерина</v>
          </cell>
          <cell r="D130">
            <v>10085147085</v>
          </cell>
          <cell r="E130">
            <v>37631</v>
          </cell>
          <cell r="F130" t="str">
            <v>МС</v>
          </cell>
          <cell r="G130" t="str">
            <v>Республика Беларусь</v>
          </cell>
        </row>
        <row r="131">
          <cell r="B131">
            <v>115</v>
          </cell>
          <cell r="C131" t="str">
            <v>Сташ  Мамыр</v>
          </cell>
          <cell r="D131">
            <v>10008705227</v>
          </cell>
          <cell r="E131">
            <v>34093</v>
          </cell>
          <cell r="F131" t="str">
            <v>МС</v>
          </cell>
          <cell r="G131" t="str">
            <v>Республика Адыгея</v>
          </cell>
        </row>
        <row r="132">
          <cell r="B132">
            <v>132</v>
          </cell>
          <cell r="C132" t="str">
            <v>Ильясов Руслан</v>
          </cell>
          <cell r="D132">
            <v>10009328047</v>
          </cell>
          <cell r="E132">
            <v>35290</v>
          </cell>
          <cell r="G132" t="str">
            <v>СПБ</v>
          </cell>
        </row>
        <row r="133">
          <cell r="B133">
            <v>133</v>
          </cell>
          <cell r="C133" t="str">
            <v>Голков  Михаил</v>
          </cell>
          <cell r="D133">
            <v>10110374361</v>
          </cell>
          <cell r="E133">
            <v>38749</v>
          </cell>
          <cell r="G133" t="str">
            <v>СПБ</v>
          </cell>
        </row>
        <row r="134">
          <cell r="B134">
            <v>134</v>
          </cell>
          <cell r="C134" t="str">
            <v>Зимин Николай</v>
          </cell>
          <cell r="D134">
            <v>10131594426</v>
          </cell>
          <cell r="E134">
            <v>37632</v>
          </cell>
          <cell r="G134" t="str">
            <v>ЯрославОбл.</v>
          </cell>
          <cell r="H134"/>
          <cell r="K134"/>
        </row>
        <row r="135">
          <cell r="E135"/>
          <cell r="K135"/>
        </row>
        <row r="136">
          <cell r="E136"/>
          <cell r="I136"/>
          <cell r="J136"/>
          <cell r="K136"/>
        </row>
        <row r="137">
          <cell r="E137"/>
          <cell r="K137"/>
        </row>
        <row r="138">
          <cell r="E138"/>
          <cell r="I138" t="str">
            <v xml:space="preserve"> </v>
          </cell>
          <cell r="K138"/>
        </row>
        <row r="139">
          <cell r="D139"/>
          <cell r="E139"/>
          <cell r="F139"/>
          <cell r="G139"/>
          <cell r="H139"/>
          <cell r="I139" t="str">
            <v xml:space="preserve"> </v>
          </cell>
          <cell r="K139"/>
        </row>
        <row r="140">
          <cell r="D140"/>
          <cell r="E140"/>
          <cell r="F140"/>
          <cell r="G140"/>
          <cell r="H140"/>
          <cell r="I140" t="str">
            <v xml:space="preserve"> </v>
          </cell>
          <cell r="K140"/>
        </row>
        <row r="141">
          <cell r="E141"/>
          <cell r="G141"/>
          <cell r="H141"/>
          <cell r="I141" t="str">
            <v xml:space="preserve"> </v>
          </cell>
          <cell r="K141"/>
        </row>
        <row r="142">
          <cell r="D142"/>
          <cell r="E142"/>
          <cell r="F142"/>
          <cell r="I142" t="str">
            <v xml:space="preserve"> </v>
          </cell>
          <cell r="K142"/>
        </row>
        <row r="143">
          <cell r="E143"/>
          <cell r="G143"/>
          <cell r="H143"/>
          <cell r="I143" t="str">
            <v xml:space="preserve"> </v>
          </cell>
          <cell r="K143"/>
        </row>
        <row r="144">
          <cell r="E144"/>
          <cell r="G144"/>
          <cell r="H144"/>
          <cell r="I144" t="str">
            <v xml:space="preserve"> </v>
          </cell>
          <cell r="K144"/>
        </row>
        <row r="145">
          <cell r="E145"/>
          <cell r="I145" t="str">
            <v xml:space="preserve"> </v>
          </cell>
          <cell r="K145"/>
        </row>
        <row r="146">
          <cell r="E146"/>
          <cell r="I146" t="str">
            <v xml:space="preserve"> </v>
          </cell>
          <cell r="K146"/>
        </row>
        <row r="147">
          <cell r="E147"/>
          <cell r="I147" t="str">
            <v xml:space="preserve"> </v>
          </cell>
          <cell r="K147"/>
        </row>
        <row r="148">
          <cell r="E148"/>
          <cell r="I148" t="str">
            <v xml:space="preserve"> </v>
          </cell>
          <cell r="K148"/>
        </row>
        <row r="149">
          <cell r="E149"/>
          <cell r="I149" t="str">
            <v xml:space="preserve"> </v>
          </cell>
          <cell r="K149"/>
        </row>
        <row r="150">
          <cell r="D150"/>
          <cell r="E150"/>
          <cell r="F150"/>
          <cell r="G150"/>
          <cell r="H150"/>
          <cell r="I150" t="str">
            <v xml:space="preserve"> </v>
          </cell>
          <cell r="K150"/>
        </row>
        <row r="151">
          <cell r="I151" t="str">
            <v xml:space="preserve"> </v>
          </cell>
          <cell r="K151"/>
        </row>
        <row r="152">
          <cell r="I152" t="str">
            <v xml:space="preserve"> </v>
          </cell>
          <cell r="K152"/>
        </row>
        <row r="153">
          <cell r="I153" t="str">
            <v xml:space="preserve"> </v>
          </cell>
          <cell r="K153"/>
        </row>
        <row r="154">
          <cell r="I154" t="str">
            <v xml:space="preserve"> </v>
          </cell>
          <cell r="K154"/>
        </row>
        <row r="155">
          <cell r="I155" t="str">
            <v xml:space="preserve"> </v>
          </cell>
          <cell r="K155"/>
        </row>
        <row r="156">
          <cell r="I156" t="str">
            <v xml:space="preserve"> </v>
          </cell>
          <cell r="K156"/>
        </row>
        <row r="157">
          <cell r="I157" t="str">
            <v xml:space="preserve"> </v>
          </cell>
          <cell r="K157"/>
        </row>
        <row r="158">
          <cell r="I158" t="str">
            <v xml:space="preserve"> </v>
          </cell>
          <cell r="K158"/>
        </row>
        <row r="159">
          <cell r="I159" t="str">
            <v xml:space="preserve"> </v>
          </cell>
          <cell r="K159"/>
        </row>
        <row r="160">
          <cell r="I160" t="str">
            <v xml:space="preserve"> </v>
          </cell>
          <cell r="K160"/>
        </row>
        <row r="161">
          <cell r="I161" t="str">
            <v xml:space="preserve"> </v>
          </cell>
          <cell r="K161"/>
        </row>
        <row r="162">
          <cell r="I162" t="str">
            <v xml:space="preserve"> </v>
          </cell>
          <cell r="K162"/>
        </row>
        <row r="163">
          <cell r="I163" t="str">
            <v xml:space="preserve"> </v>
          </cell>
          <cell r="K163"/>
        </row>
        <row r="164">
          <cell r="I164" t="str">
            <v xml:space="preserve"> </v>
          </cell>
          <cell r="K164"/>
        </row>
        <row r="165">
          <cell r="I165" t="str">
            <v xml:space="preserve"> </v>
          </cell>
          <cell r="K165"/>
        </row>
        <row r="166">
          <cell r="I166" t="str">
            <v xml:space="preserve"> </v>
          </cell>
          <cell r="K166"/>
        </row>
        <row r="167">
          <cell r="I167" t="str">
            <v xml:space="preserve"> </v>
          </cell>
          <cell r="K167"/>
        </row>
        <row r="168">
          <cell r="I168" t="str">
            <v xml:space="preserve"> </v>
          </cell>
          <cell r="K168"/>
        </row>
        <row r="169">
          <cell r="I169" t="str">
            <v xml:space="preserve"> </v>
          </cell>
          <cell r="K169"/>
        </row>
        <row r="170">
          <cell r="I170" t="str">
            <v xml:space="preserve"> </v>
          </cell>
          <cell r="K170"/>
        </row>
        <row r="171">
          <cell r="I171" t="str">
            <v xml:space="preserve"> </v>
          </cell>
          <cell r="K171"/>
        </row>
        <row r="172">
          <cell r="I172" t="str">
            <v xml:space="preserve"> </v>
          </cell>
          <cell r="K172"/>
        </row>
        <row r="173">
          <cell r="I173" t="str">
            <v xml:space="preserve"> </v>
          </cell>
          <cell r="K173"/>
        </row>
        <row r="174">
          <cell r="I174" t="str">
            <v xml:space="preserve"> </v>
          </cell>
          <cell r="K174"/>
        </row>
        <row r="175">
          <cell r="E175"/>
          <cell r="I175" t="str">
            <v xml:space="preserve"> </v>
          </cell>
          <cell r="K175"/>
        </row>
        <row r="176">
          <cell r="E176"/>
          <cell r="I176" t="str">
            <v xml:space="preserve"> </v>
          </cell>
        </row>
        <row r="177">
          <cell r="E177"/>
          <cell r="I177" t="str">
            <v xml:space="preserve"> </v>
          </cell>
        </row>
        <row r="178">
          <cell r="E178"/>
          <cell r="I178" t="str">
            <v xml:space="preserve"> </v>
          </cell>
        </row>
        <row r="179">
          <cell r="E179"/>
          <cell r="G179"/>
          <cell r="H179"/>
          <cell r="I179" t="str">
            <v xml:space="preserve"> </v>
          </cell>
        </row>
        <row r="180">
          <cell r="E180"/>
          <cell r="G180"/>
          <cell r="H180"/>
          <cell r="I180" t="str">
            <v xml:space="preserve"> </v>
          </cell>
        </row>
        <row r="181">
          <cell r="E181"/>
          <cell r="G181"/>
          <cell r="H181"/>
          <cell r="I181" t="str">
            <v xml:space="preserve"> </v>
          </cell>
        </row>
        <row r="182">
          <cell r="E182"/>
          <cell r="G182"/>
          <cell r="H182"/>
          <cell r="I182" t="str">
            <v xml:space="preserve"> </v>
          </cell>
        </row>
        <row r="183">
          <cell r="E183"/>
          <cell r="G183"/>
          <cell r="H183"/>
          <cell r="I183" t="str">
            <v xml:space="preserve"> </v>
          </cell>
        </row>
        <row r="184">
          <cell r="E184"/>
          <cell r="G184"/>
          <cell r="H184"/>
          <cell r="I184" t="str">
            <v xml:space="preserve"> </v>
          </cell>
        </row>
        <row r="185">
          <cell r="E185"/>
          <cell r="G185"/>
          <cell r="H185"/>
          <cell r="I185" t="str">
            <v xml:space="preserve"> </v>
          </cell>
        </row>
        <row r="186">
          <cell r="E186"/>
          <cell r="G186"/>
          <cell r="H186"/>
          <cell r="I186" t="str">
            <v xml:space="preserve"> </v>
          </cell>
        </row>
        <row r="187">
          <cell r="E187"/>
          <cell r="G187"/>
          <cell r="H187"/>
          <cell r="I187" t="str">
            <v xml:space="preserve"> </v>
          </cell>
        </row>
        <row r="188">
          <cell r="E188"/>
          <cell r="G188"/>
          <cell r="H188"/>
          <cell r="I188" t="str">
            <v xml:space="preserve"> </v>
          </cell>
        </row>
        <row r="189">
          <cell r="E189"/>
          <cell r="G189"/>
          <cell r="H189"/>
          <cell r="I189" t="str">
            <v xml:space="preserve"> </v>
          </cell>
        </row>
        <row r="190">
          <cell r="E190"/>
          <cell r="I190" t="str">
            <v xml:space="preserve"> </v>
          </cell>
        </row>
        <row r="191">
          <cell r="E191"/>
          <cell r="G191"/>
          <cell r="H191"/>
          <cell r="I191" t="str">
            <v xml:space="preserve"> </v>
          </cell>
        </row>
        <row r="192">
          <cell r="E192"/>
          <cell r="G192"/>
          <cell r="H192"/>
          <cell r="I192" t="str">
            <v xml:space="preserve"> </v>
          </cell>
        </row>
        <row r="193">
          <cell r="E193"/>
          <cell r="I193" t="str">
            <v xml:space="preserve"> </v>
          </cell>
        </row>
        <row r="194">
          <cell r="E194"/>
          <cell r="G194"/>
          <cell r="H194"/>
          <cell r="I194" t="str">
            <v xml:space="preserve"> </v>
          </cell>
        </row>
        <row r="195">
          <cell r="E195"/>
          <cell r="G195"/>
          <cell r="H195"/>
          <cell r="I195" t="str">
            <v xml:space="preserve"> </v>
          </cell>
        </row>
        <row r="196">
          <cell r="E196"/>
          <cell r="G196"/>
          <cell r="H196"/>
          <cell r="I196" t="str">
            <v xml:space="preserve"> </v>
          </cell>
        </row>
        <row r="197">
          <cell r="D197"/>
          <cell r="E197"/>
          <cell r="F197"/>
          <cell r="G197"/>
          <cell r="H197"/>
          <cell r="I197" t="str">
            <v xml:space="preserve"> </v>
          </cell>
        </row>
        <row r="198">
          <cell r="E198"/>
          <cell r="G198"/>
          <cell r="H198"/>
          <cell r="I198" t="str">
            <v xml:space="preserve"> </v>
          </cell>
        </row>
        <row r="199">
          <cell r="E199"/>
          <cell r="G199"/>
          <cell r="H199"/>
          <cell r="I199" t="str">
            <v xml:space="preserve"> </v>
          </cell>
        </row>
        <row r="200">
          <cell r="E200"/>
          <cell r="G200"/>
          <cell r="H200"/>
          <cell r="I200" t="str">
            <v xml:space="preserve"> </v>
          </cell>
        </row>
        <row r="201">
          <cell r="E201"/>
          <cell r="G201"/>
          <cell r="H201"/>
          <cell r="I201" t="str">
            <v xml:space="preserve"> </v>
          </cell>
        </row>
        <row r="202">
          <cell r="E202"/>
          <cell r="G202"/>
          <cell r="H202"/>
          <cell r="I202" t="str">
            <v xml:space="preserve"> </v>
          </cell>
        </row>
        <row r="203">
          <cell r="E203"/>
          <cell r="G203"/>
          <cell r="H203"/>
          <cell r="I203" t="str">
            <v xml:space="preserve"> </v>
          </cell>
        </row>
        <row r="204">
          <cell r="E204"/>
          <cell r="G204"/>
          <cell r="H204"/>
          <cell r="I204" t="str">
            <v xml:space="preserve"> </v>
          </cell>
        </row>
        <row r="205">
          <cell r="E205"/>
          <cell r="F205"/>
          <cell r="G205"/>
          <cell r="H205"/>
          <cell r="I205" t="str">
            <v xml:space="preserve"> </v>
          </cell>
        </row>
        <row r="206">
          <cell r="E206"/>
          <cell r="G206"/>
          <cell r="H206"/>
          <cell r="I206" t="str">
            <v xml:space="preserve"> </v>
          </cell>
        </row>
        <row r="207">
          <cell r="E207"/>
          <cell r="G207"/>
          <cell r="H207"/>
          <cell r="I207" t="str">
            <v xml:space="preserve"> </v>
          </cell>
        </row>
        <row r="208">
          <cell r="E208"/>
          <cell r="G208"/>
          <cell r="H208"/>
          <cell r="I208" t="str">
            <v xml:space="preserve"> </v>
          </cell>
        </row>
        <row r="209">
          <cell r="E209"/>
          <cell r="G209"/>
          <cell r="H209"/>
          <cell r="I209" t="str">
            <v xml:space="preserve"> </v>
          </cell>
        </row>
        <row r="210">
          <cell r="E210"/>
          <cell r="G210"/>
          <cell r="H210"/>
          <cell r="I210" t="str">
            <v xml:space="preserve"> </v>
          </cell>
        </row>
        <row r="211">
          <cell r="E211"/>
          <cell r="G211"/>
          <cell r="H211"/>
          <cell r="I211" t="str">
            <v xml:space="preserve"> </v>
          </cell>
        </row>
        <row r="212">
          <cell r="E212"/>
          <cell r="G212"/>
          <cell r="H212"/>
          <cell r="I212" t="str">
            <v xml:space="preserve"> </v>
          </cell>
        </row>
        <row r="213">
          <cell r="E213"/>
          <cell r="G213"/>
          <cell r="H213"/>
          <cell r="I213" t="str">
            <v xml:space="preserve"> </v>
          </cell>
        </row>
        <row r="214">
          <cell r="E214"/>
          <cell r="G214"/>
          <cell r="H214"/>
          <cell r="I214" t="str">
            <v xml:space="preserve"> </v>
          </cell>
        </row>
        <row r="215">
          <cell r="E215"/>
          <cell r="G215"/>
          <cell r="H215"/>
          <cell r="I215" t="str">
            <v xml:space="preserve"> </v>
          </cell>
        </row>
        <row r="216">
          <cell r="E216"/>
          <cell r="G216"/>
          <cell r="H216"/>
          <cell r="I216" t="str">
            <v xml:space="preserve"> </v>
          </cell>
        </row>
        <row r="217">
          <cell r="E217"/>
          <cell r="G217"/>
          <cell r="H217"/>
          <cell r="I217" t="str">
            <v xml:space="preserve"> </v>
          </cell>
        </row>
        <row r="218">
          <cell r="E218"/>
          <cell r="G218"/>
          <cell r="H218"/>
          <cell r="I218" t="str">
            <v xml:space="preserve"> </v>
          </cell>
        </row>
        <row r="219">
          <cell r="E219"/>
          <cell r="G219"/>
          <cell r="H219"/>
        </row>
        <row r="220">
          <cell r="E220"/>
          <cell r="G220"/>
          <cell r="H220"/>
        </row>
        <row r="221">
          <cell r="E221"/>
          <cell r="G221"/>
          <cell r="H221"/>
        </row>
        <row r="222">
          <cell r="E222"/>
          <cell r="G222"/>
          <cell r="H222"/>
        </row>
        <row r="223">
          <cell r="E223"/>
          <cell r="G223"/>
          <cell r="H223"/>
        </row>
        <row r="224">
          <cell r="E224"/>
          <cell r="G224"/>
          <cell r="H224"/>
        </row>
        <row r="225">
          <cell r="E225"/>
          <cell r="G225"/>
          <cell r="H225"/>
        </row>
        <row r="226">
          <cell r="E226"/>
          <cell r="G226"/>
          <cell r="H226"/>
        </row>
        <row r="227">
          <cell r="E227"/>
          <cell r="G227"/>
          <cell r="H227"/>
        </row>
        <row r="228">
          <cell r="E228"/>
          <cell r="G228"/>
          <cell r="H228"/>
        </row>
        <row r="229">
          <cell r="E229"/>
          <cell r="G229"/>
          <cell r="H229"/>
        </row>
        <row r="230">
          <cell r="E230"/>
          <cell r="G230"/>
          <cell r="H230"/>
        </row>
        <row r="231">
          <cell r="E231"/>
          <cell r="G231"/>
          <cell r="H231"/>
        </row>
        <row r="232">
          <cell r="E232"/>
          <cell r="G232"/>
          <cell r="H232"/>
        </row>
        <row r="233">
          <cell r="E233"/>
          <cell r="G233"/>
          <cell r="H233"/>
        </row>
        <row r="234">
          <cell r="E234"/>
          <cell r="G234"/>
          <cell r="H234"/>
        </row>
        <row r="235">
          <cell r="E235"/>
          <cell r="G235"/>
          <cell r="H235"/>
        </row>
        <row r="236">
          <cell r="E236"/>
          <cell r="G236"/>
          <cell r="H236"/>
        </row>
        <row r="237">
          <cell r="E237"/>
          <cell r="G237"/>
          <cell r="H237"/>
        </row>
        <row r="238">
          <cell r="E238"/>
          <cell r="G238"/>
          <cell r="H238"/>
        </row>
        <row r="239">
          <cell r="E239"/>
          <cell r="G239"/>
          <cell r="H239"/>
        </row>
        <row r="240">
          <cell r="E240"/>
          <cell r="G240"/>
          <cell r="H240"/>
        </row>
        <row r="241">
          <cell r="E241"/>
        </row>
        <row r="242">
          <cell r="E242"/>
        </row>
        <row r="247">
          <cell r="B247"/>
        </row>
        <row r="248">
          <cell r="B248"/>
        </row>
        <row r="249">
          <cell r="G249"/>
          <cell r="H249"/>
        </row>
        <row r="250">
          <cell r="G250"/>
          <cell r="H250"/>
        </row>
        <row r="251">
          <cell r="B251"/>
          <cell r="D251"/>
          <cell r="E251"/>
          <cell r="F251"/>
          <cell r="G251"/>
          <cell r="H251"/>
        </row>
        <row r="252">
          <cell r="B252"/>
          <cell r="D252"/>
          <cell r="E252"/>
          <cell r="F252"/>
          <cell r="G252"/>
          <cell r="H252"/>
        </row>
        <row r="253">
          <cell r="B253"/>
          <cell r="D253"/>
          <cell r="E253"/>
          <cell r="F253"/>
        </row>
        <row r="254">
          <cell r="B254"/>
          <cell r="D254"/>
          <cell r="E254"/>
          <cell r="F254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7187-89BF-4BA0-A2F4-B4F4FBAE40F0}">
  <dimension ref="A1:P61"/>
  <sheetViews>
    <sheetView topLeftCell="A19" zoomScale="76" zoomScaleNormal="76" workbookViewId="0">
      <selection activeCell="F39" sqref="F39"/>
    </sheetView>
  </sheetViews>
  <sheetFormatPr defaultColWidth="8.77734375" defaultRowHeight="14.4" x14ac:dyDescent="0.3"/>
  <cols>
    <col min="1" max="1" width="6.77734375" customWidth="1"/>
    <col min="2" max="2" width="7.77734375" customWidth="1"/>
    <col min="3" max="3" width="13.5546875" customWidth="1"/>
    <col min="4" max="4" width="21.21875" customWidth="1"/>
    <col min="5" max="5" width="11.21875" customWidth="1"/>
    <col min="7" max="7" width="19.5546875" customWidth="1"/>
    <col min="8" max="10" width="11.21875" customWidth="1"/>
    <col min="11" max="11" width="10.21875" customWidth="1"/>
    <col min="12" max="12" width="9.5546875" customWidth="1"/>
    <col min="13" max="13" width="12.44140625" customWidth="1"/>
    <col min="14" max="14" width="13.77734375" customWidth="1"/>
  </cols>
  <sheetData>
    <row r="1" spans="1:16" ht="2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6" ht="6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6" ht="2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</row>
    <row r="4" spans="1:16" ht="5.25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6" ht="6.75" customHeight="1" x14ac:dyDescent="0.3">
      <c r="A5" s="519" t="s">
        <v>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16" ht="28.8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</row>
    <row r="7" spans="1:16" ht="2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</row>
    <row r="8" spans="1:16" ht="8.25" customHeight="1" thickBot="1" x14ac:dyDescent="0.35">
      <c r="A8" s="543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</row>
    <row r="9" spans="1:16" ht="18.60000000000000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6"/>
    </row>
    <row r="10" spans="1:16" ht="18" x14ac:dyDescent="0.3">
      <c r="A10" s="547" t="s">
        <v>5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9"/>
    </row>
    <row r="11" spans="1:16" ht="18" x14ac:dyDescent="0.3">
      <c r="A11" s="550" t="s">
        <v>6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2"/>
    </row>
    <row r="12" spans="1:16" ht="8.25" customHeight="1" x14ac:dyDescent="0.3">
      <c r="A12" s="553" t="s">
        <v>2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5"/>
    </row>
    <row r="13" spans="1:16" ht="15.6" x14ac:dyDescent="0.3">
      <c r="A13" s="556" t="s">
        <v>7</v>
      </c>
      <c r="B13" s="557"/>
      <c r="C13" s="557"/>
      <c r="D13" s="557"/>
      <c r="E13" s="1"/>
      <c r="F13" s="2"/>
      <c r="G13" s="3" t="s">
        <v>8</v>
      </c>
      <c r="H13" s="4"/>
      <c r="I13" s="4"/>
      <c r="J13" s="4"/>
      <c r="K13" s="4"/>
      <c r="L13" s="5"/>
      <c r="M13" s="6"/>
      <c r="N13" s="7" t="s">
        <v>9</v>
      </c>
    </row>
    <row r="14" spans="1:16" ht="15.6" x14ac:dyDescent="0.3">
      <c r="A14" s="558" t="s">
        <v>141</v>
      </c>
      <c r="B14" s="559"/>
      <c r="C14" s="559"/>
      <c r="D14" s="559"/>
      <c r="E14" s="8"/>
      <c r="F14" s="9"/>
      <c r="G14" s="10" t="s">
        <v>10</v>
      </c>
      <c r="H14" s="11"/>
      <c r="I14" s="11"/>
      <c r="J14" s="11"/>
      <c r="K14" s="11"/>
      <c r="L14" s="12"/>
      <c r="M14" s="13"/>
      <c r="N14" s="14" t="s">
        <v>140</v>
      </c>
    </row>
    <row r="15" spans="1:16" x14ac:dyDescent="0.3">
      <c r="A15" s="522" t="s">
        <v>11</v>
      </c>
      <c r="B15" s="523"/>
      <c r="C15" s="523"/>
      <c r="D15" s="523"/>
      <c r="E15" s="523"/>
      <c r="F15" s="523"/>
      <c r="G15" s="560"/>
      <c r="H15" s="561" t="s">
        <v>12</v>
      </c>
      <c r="I15" s="562"/>
      <c r="J15" s="562"/>
      <c r="K15" s="562"/>
      <c r="L15" s="562"/>
      <c r="M15" s="562"/>
      <c r="N15" s="563"/>
      <c r="P15" s="15"/>
    </row>
    <row r="16" spans="1:16" x14ac:dyDescent="0.3">
      <c r="A16" s="16"/>
      <c r="B16" s="17"/>
      <c r="C16" s="17"/>
      <c r="D16" s="18"/>
      <c r="E16" s="19" t="s">
        <v>2</v>
      </c>
      <c r="F16" s="18"/>
      <c r="G16" s="19"/>
      <c r="H16" s="525" t="s">
        <v>13</v>
      </c>
      <c r="I16" s="526"/>
      <c r="J16" s="526"/>
      <c r="K16" s="526"/>
      <c r="L16" s="526"/>
      <c r="M16" s="526"/>
      <c r="N16" s="527"/>
    </row>
    <row r="17" spans="1:14" x14ac:dyDescent="0.3">
      <c r="A17" s="16" t="s">
        <v>14</v>
      </c>
      <c r="B17" s="17"/>
      <c r="C17" s="17"/>
      <c r="D17" s="19"/>
      <c r="E17" s="20"/>
      <c r="F17" s="18"/>
      <c r="G17" s="21" t="s">
        <v>142</v>
      </c>
      <c r="H17" s="525" t="s">
        <v>15</v>
      </c>
      <c r="I17" s="526"/>
      <c r="J17" s="526"/>
      <c r="K17" s="526"/>
      <c r="L17" s="526"/>
      <c r="M17" s="526"/>
      <c r="N17" s="527"/>
    </row>
    <row r="18" spans="1:14" x14ac:dyDescent="0.3">
      <c r="A18" s="16" t="s">
        <v>16</v>
      </c>
      <c r="B18" s="17"/>
      <c r="C18" s="17"/>
      <c r="D18" s="19"/>
      <c r="E18" s="20"/>
      <c r="F18" s="18"/>
      <c r="G18" s="21" t="s">
        <v>143</v>
      </c>
      <c r="H18" s="525" t="s">
        <v>17</v>
      </c>
      <c r="I18" s="526"/>
      <c r="J18" s="526"/>
      <c r="K18" s="526"/>
      <c r="L18" s="526"/>
      <c r="M18" s="526"/>
      <c r="N18" s="527"/>
    </row>
    <row r="19" spans="1:14" ht="16.2" thickBot="1" x14ac:dyDescent="0.35">
      <c r="A19" s="16" t="s">
        <v>18</v>
      </c>
      <c r="B19" s="22"/>
      <c r="C19" s="22"/>
      <c r="D19" s="23"/>
      <c r="E19" s="24"/>
      <c r="F19" s="23"/>
      <c r="G19" s="21" t="s">
        <v>144</v>
      </c>
      <c r="H19" s="25" t="s">
        <v>153</v>
      </c>
      <c r="I19" s="26"/>
      <c r="J19" s="26"/>
      <c r="K19" s="26"/>
      <c r="L19" s="27">
        <v>0.75</v>
      </c>
      <c r="N19" s="501">
        <v>3</v>
      </c>
    </row>
    <row r="20" spans="1:14" ht="7.5" customHeight="1" thickTop="1" thickBot="1" x14ac:dyDescent="0.35">
      <c r="A20" s="29"/>
      <c r="B20" s="30"/>
      <c r="C20" s="30"/>
      <c r="D20" s="29"/>
      <c r="E20" s="31"/>
      <c r="F20" s="29"/>
      <c r="G20" s="29"/>
      <c r="H20" s="32"/>
      <c r="I20" s="32"/>
      <c r="J20" s="32"/>
      <c r="K20" s="32"/>
      <c r="L20" s="33"/>
      <c r="M20" s="29"/>
      <c r="N20" s="29"/>
    </row>
    <row r="21" spans="1:14" s="34" customFormat="1" ht="13.5" customHeight="1" thickTop="1" x14ac:dyDescent="0.2">
      <c r="A21" s="528" t="s">
        <v>19</v>
      </c>
      <c r="B21" s="530" t="s">
        <v>20</v>
      </c>
      <c r="C21" s="530" t="s">
        <v>21</v>
      </c>
      <c r="D21" s="530" t="s">
        <v>22</v>
      </c>
      <c r="E21" s="532" t="s">
        <v>23</v>
      </c>
      <c r="F21" s="530" t="s">
        <v>24</v>
      </c>
      <c r="G21" s="530" t="s">
        <v>25</v>
      </c>
      <c r="H21" s="534" t="s">
        <v>26</v>
      </c>
      <c r="I21" s="535"/>
      <c r="J21" s="535"/>
      <c r="K21" s="536" t="s">
        <v>27</v>
      </c>
      <c r="L21" s="538" t="s">
        <v>28</v>
      </c>
      <c r="M21" s="540" t="s">
        <v>29</v>
      </c>
      <c r="N21" s="513" t="s">
        <v>30</v>
      </c>
    </row>
    <row r="22" spans="1:14" s="34" customFormat="1" ht="12" x14ac:dyDescent="0.2">
      <c r="A22" s="529"/>
      <c r="B22" s="531"/>
      <c r="C22" s="531"/>
      <c r="D22" s="531"/>
      <c r="E22" s="533"/>
      <c r="F22" s="531"/>
      <c r="G22" s="531"/>
      <c r="H22" s="35" t="s">
        <v>31</v>
      </c>
      <c r="I22" s="35" t="s">
        <v>32</v>
      </c>
      <c r="J22" s="35" t="s">
        <v>33</v>
      </c>
      <c r="K22" s="537"/>
      <c r="L22" s="539"/>
      <c r="M22" s="541"/>
      <c r="N22" s="514"/>
    </row>
    <row r="23" spans="1:14" s="39" customFormat="1" ht="13.8" x14ac:dyDescent="0.3">
      <c r="A23" s="301">
        <v>1</v>
      </c>
      <c r="B23" s="242">
        <v>54</v>
      </c>
      <c r="C23" s="242">
        <v>10036069533</v>
      </c>
      <c r="D23" s="55" t="s">
        <v>34</v>
      </c>
      <c r="E23" s="273">
        <f>VLOOKUP(B23,[1]список!B:K,4,FALSE)</f>
        <v>37116</v>
      </c>
      <c r="F23" s="242" t="s">
        <v>91</v>
      </c>
      <c r="G23" s="265" t="s">
        <v>35</v>
      </c>
      <c r="H23" s="343">
        <v>2.0223379629629628E-4</v>
      </c>
      <c r="I23" s="343">
        <v>1.4644675925925928E-4</v>
      </c>
      <c r="J23" s="491">
        <v>1.5237268518518516E-4</v>
      </c>
      <c r="K23" s="267">
        <f>SUM(H23,I23,J23)</f>
        <v>5.0105324074074071E-4</v>
      </c>
      <c r="L23" s="268">
        <f>$L$19/((K23*24))</f>
        <v>62.36862165346146</v>
      </c>
      <c r="M23" s="242"/>
      <c r="N23" s="269"/>
    </row>
    <row r="24" spans="1:14" s="39" customFormat="1" ht="13.8" x14ac:dyDescent="0.3">
      <c r="A24" s="294">
        <f>A23</f>
        <v>1</v>
      </c>
      <c r="B24" s="271">
        <v>53</v>
      </c>
      <c r="C24" s="271">
        <v>10007897295</v>
      </c>
      <c r="D24" s="272" t="s">
        <v>37</v>
      </c>
      <c r="E24" s="273">
        <f>VLOOKUP(B24,[1]список!B:K,4,FALSE)</f>
        <v>34399</v>
      </c>
      <c r="F24" s="271" t="s">
        <v>90</v>
      </c>
      <c r="G24" s="274" t="s">
        <v>35</v>
      </c>
      <c r="H24" s="492">
        <f>H23</f>
        <v>2.0223379629629628E-4</v>
      </c>
      <c r="I24" s="492">
        <f t="shared" ref="I24:L24" si="0">I23</f>
        <v>1.4644675925925928E-4</v>
      </c>
      <c r="J24" s="492">
        <f t="shared" si="0"/>
        <v>1.5237268518518516E-4</v>
      </c>
      <c r="K24" s="492">
        <f t="shared" si="0"/>
        <v>5.0105324074074071E-4</v>
      </c>
      <c r="L24" s="302">
        <f t="shared" si="0"/>
        <v>62.36862165346146</v>
      </c>
      <c r="M24" s="271"/>
      <c r="N24" s="277"/>
    </row>
    <row r="25" spans="1:14" s="39" customFormat="1" ht="13.8" x14ac:dyDescent="0.3">
      <c r="A25" s="294">
        <f>A23</f>
        <v>1</v>
      </c>
      <c r="B25" s="271">
        <v>90</v>
      </c>
      <c r="C25" s="271">
        <v>10036078728</v>
      </c>
      <c r="D25" s="272" t="s">
        <v>43</v>
      </c>
      <c r="E25" s="273">
        <f>VLOOKUP(B25,[1]список!B:K,4,FALSE)</f>
        <v>37795</v>
      </c>
      <c r="F25" s="271" t="s">
        <v>91</v>
      </c>
      <c r="G25" s="274" t="s">
        <v>35</v>
      </c>
      <c r="H25" s="492">
        <f t="shared" ref="H25:L25" si="1">H23</f>
        <v>2.0223379629629628E-4</v>
      </c>
      <c r="I25" s="492">
        <f t="shared" si="1"/>
        <v>1.4644675925925928E-4</v>
      </c>
      <c r="J25" s="492">
        <f t="shared" si="1"/>
        <v>1.5237268518518516E-4</v>
      </c>
      <c r="K25" s="492">
        <f t="shared" si="1"/>
        <v>5.0105324074074071E-4</v>
      </c>
      <c r="L25" s="302">
        <f t="shared" si="1"/>
        <v>62.36862165346146</v>
      </c>
      <c r="M25" s="271"/>
      <c r="N25" s="277"/>
    </row>
    <row r="26" spans="1:14" s="39" customFormat="1" thickBot="1" x14ac:dyDescent="0.35">
      <c r="A26" s="193">
        <f>A23</f>
        <v>1</v>
      </c>
      <c r="B26" s="279">
        <v>50</v>
      </c>
      <c r="C26" s="279">
        <v>10034956154</v>
      </c>
      <c r="D26" s="280" t="s">
        <v>36</v>
      </c>
      <c r="E26" s="281">
        <f>VLOOKUP(B26,[1]список!B:K,4,FALSE)</f>
        <v>36828</v>
      </c>
      <c r="F26" s="279" t="s">
        <v>91</v>
      </c>
      <c r="G26" s="282" t="s">
        <v>35</v>
      </c>
      <c r="H26" s="493">
        <f t="shared" ref="H26:L26" si="2">H23</f>
        <v>2.0223379629629628E-4</v>
      </c>
      <c r="I26" s="493">
        <f t="shared" si="2"/>
        <v>1.4644675925925928E-4</v>
      </c>
      <c r="J26" s="493">
        <f t="shared" si="2"/>
        <v>1.5237268518518516E-4</v>
      </c>
      <c r="K26" s="493">
        <f t="shared" si="2"/>
        <v>5.0105324074074071E-4</v>
      </c>
      <c r="L26" s="303">
        <f t="shared" si="2"/>
        <v>62.36862165346146</v>
      </c>
      <c r="M26" s="279"/>
      <c r="N26" s="295"/>
    </row>
    <row r="27" spans="1:14" s="39" customFormat="1" ht="13.8" x14ac:dyDescent="0.3">
      <c r="A27" s="304">
        <v>2</v>
      </c>
      <c r="B27" s="287">
        <v>34</v>
      </c>
      <c r="C27" s="287">
        <v>10004640220</v>
      </c>
      <c r="D27" s="288" t="s">
        <v>158</v>
      </c>
      <c r="E27" s="264">
        <f>VLOOKUP(B27,[1]список!B:K,4,FALSE)</f>
        <v>32044</v>
      </c>
      <c r="F27" s="287" t="s">
        <v>90</v>
      </c>
      <c r="G27" s="289" t="s">
        <v>52</v>
      </c>
      <c r="H27" s="336">
        <v>2.0221064814814817E-4</v>
      </c>
      <c r="I27" s="336">
        <v>1.4730324074074073E-4</v>
      </c>
      <c r="J27" s="336">
        <v>1.5262731481481483E-4</v>
      </c>
      <c r="K27" s="291">
        <f>SUM(H27,I27,J27)</f>
        <v>5.0214120370370376E-4</v>
      </c>
      <c r="L27" s="292">
        <f>$L$19/((K27*24))</f>
        <v>62.233490837847178</v>
      </c>
      <c r="M27" s="287"/>
      <c r="N27" s="298"/>
    </row>
    <row r="28" spans="1:14" s="39" customFormat="1" ht="13.8" x14ac:dyDescent="0.3">
      <c r="A28" s="299">
        <f t="shared" ref="A28" si="3">A27</f>
        <v>2</v>
      </c>
      <c r="B28" s="271">
        <v>93</v>
      </c>
      <c r="C28" s="271">
        <v>10015266972</v>
      </c>
      <c r="D28" s="272" t="s">
        <v>38</v>
      </c>
      <c r="E28" s="273">
        <f>VLOOKUP(B28,[1]список!B:K,4,FALSE)</f>
        <v>36202</v>
      </c>
      <c r="F28" s="271" t="s">
        <v>91</v>
      </c>
      <c r="G28" s="274" t="s">
        <v>39</v>
      </c>
      <c r="H28" s="275">
        <f t="shared" ref="H28:L28" si="4">H27</f>
        <v>2.0221064814814817E-4</v>
      </c>
      <c r="I28" s="275">
        <f t="shared" si="4"/>
        <v>1.4730324074074073E-4</v>
      </c>
      <c r="J28" s="275">
        <f t="shared" si="4"/>
        <v>1.5262731481481483E-4</v>
      </c>
      <c r="K28" s="275">
        <f t="shared" si="4"/>
        <v>5.0214120370370376E-4</v>
      </c>
      <c r="L28" s="276">
        <f t="shared" si="4"/>
        <v>62.233490837847178</v>
      </c>
      <c r="M28" s="271"/>
      <c r="N28" s="277"/>
    </row>
    <row r="29" spans="1:14" s="39" customFormat="1" thickBot="1" x14ac:dyDescent="0.35">
      <c r="A29" s="305">
        <f>A27</f>
        <v>2</v>
      </c>
      <c r="B29" s="279">
        <v>91</v>
      </c>
      <c r="C29" s="279">
        <v>10007772108</v>
      </c>
      <c r="D29" s="280" t="s">
        <v>41</v>
      </c>
      <c r="E29" s="281">
        <f>VLOOKUP(B29,[1]список!B:K,4,FALSE)</f>
        <v>34749</v>
      </c>
      <c r="F29" s="279" t="s">
        <v>91</v>
      </c>
      <c r="G29" s="282" t="s">
        <v>39</v>
      </c>
      <c r="H29" s="493">
        <f t="shared" ref="H29:L29" si="5">H27</f>
        <v>2.0221064814814817E-4</v>
      </c>
      <c r="I29" s="493">
        <f t="shared" si="5"/>
        <v>1.4730324074074073E-4</v>
      </c>
      <c r="J29" s="283">
        <f t="shared" si="5"/>
        <v>1.5262731481481483E-4</v>
      </c>
      <c r="K29" s="283">
        <f t="shared" si="5"/>
        <v>5.0214120370370376E-4</v>
      </c>
      <c r="L29" s="284">
        <f t="shared" si="5"/>
        <v>62.233490837847178</v>
      </c>
      <c r="M29" s="279"/>
      <c r="N29" s="295"/>
    </row>
    <row r="30" spans="1:14" s="39" customFormat="1" ht="13.8" x14ac:dyDescent="0.3">
      <c r="A30" s="306">
        <v>3</v>
      </c>
      <c r="B30" s="287">
        <v>87</v>
      </c>
      <c r="C30" s="287">
        <v>10101332446</v>
      </c>
      <c r="D30" s="288" t="s">
        <v>159</v>
      </c>
      <c r="E30" s="264">
        <f>VLOOKUP(B30,[1]список!B:K,4,FALSE)</f>
        <v>38409</v>
      </c>
      <c r="F30" s="287" t="s">
        <v>88</v>
      </c>
      <c r="G30" s="289" t="s">
        <v>35</v>
      </c>
      <c r="H30" s="336">
        <v>2.0872685185185184E-4</v>
      </c>
      <c r="I30" s="336">
        <v>1.4916666666666667E-4</v>
      </c>
      <c r="J30" s="336">
        <v>1.5274305555555554E-4</v>
      </c>
      <c r="K30" s="291">
        <f>SUM(H30,I30,J30)</f>
        <v>5.1063657407407405E-4</v>
      </c>
      <c r="L30" s="292">
        <f>$L$19/((K30*24))</f>
        <v>61.198123257553434</v>
      </c>
      <c r="M30" s="287"/>
      <c r="N30" s="298"/>
    </row>
    <row r="31" spans="1:14" s="39" customFormat="1" ht="13.8" x14ac:dyDescent="0.3">
      <c r="A31" s="299">
        <f t="shared" ref="A31" si="6">A30</f>
        <v>3</v>
      </c>
      <c r="B31" s="271">
        <v>86</v>
      </c>
      <c r="C31" s="271">
        <v>10082333782</v>
      </c>
      <c r="D31" s="272" t="s">
        <v>46</v>
      </c>
      <c r="E31" s="273">
        <f>VLOOKUP(B31,[1]список!B:K,4,FALSE)</f>
        <v>38364</v>
      </c>
      <c r="F31" s="271" t="s">
        <v>87</v>
      </c>
      <c r="G31" s="274" t="s">
        <v>35</v>
      </c>
      <c r="H31" s="275">
        <f t="shared" ref="H31:L31" si="7">H30</f>
        <v>2.0872685185185184E-4</v>
      </c>
      <c r="I31" s="275">
        <f t="shared" si="7"/>
        <v>1.4916666666666667E-4</v>
      </c>
      <c r="J31" s="275">
        <f t="shared" si="7"/>
        <v>1.5274305555555554E-4</v>
      </c>
      <c r="K31" s="275">
        <f t="shared" si="7"/>
        <v>5.1063657407407405E-4</v>
      </c>
      <c r="L31" s="276">
        <f t="shared" si="7"/>
        <v>61.198123257553434</v>
      </c>
      <c r="M31" s="271"/>
      <c r="N31" s="277"/>
    </row>
    <row r="32" spans="1:14" s="39" customFormat="1" thickBot="1" x14ac:dyDescent="0.35">
      <c r="A32" s="305">
        <f>A30</f>
        <v>3</v>
      </c>
      <c r="B32" s="279">
        <v>84</v>
      </c>
      <c r="C32" s="279">
        <v>10053869942</v>
      </c>
      <c r="D32" s="280" t="s">
        <v>50</v>
      </c>
      <c r="E32" s="281">
        <f>VLOOKUP(B32,[1]список!B:K,4,FALSE)</f>
        <v>37988</v>
      </c>
      <c r="F32" s="279" t="s">
        <v>87</v>
      </c>
      <c r="G32" s="282" t="s">
        <v>35</v>
      </c>
      <c r="H32" s="493">
        <f t="shared" ref="H32:L32" si="8">H30</f>
        <v>2.0872685185185184E-4</v>
      </c>
      <c r="I32" s="493">
        <f t="shared" si="8"/>
        <v>1.4916666666666667E-4</v>
      </c>
      <c r="J32" s="283">
        <f t="shared" si="8"/>
        <v>1.5274305555555554E-4</v>
      </c>
      <c r="K32" s="283">
        <f t="shared" si="8"/>
        <v>5.1063657407407405E-4</v>
      </c>
      <c r="L32" s="284">
        <f t="shared" si="8"/>
        <v>61.198123257553434</v>
      </c>
      <c r="M32" s="279"/>
      <c r="N32" s="295"/>
    </row>
    <row r="33" spans="1:14" s="39" customFormat="1" ht="13.8" x14ac:dyDescent="0.3">
      <c r="A33" s="306">
        <v>4</v>
      </c>
      <c r="B33" s="287">
        <v>92</v>
      </c>
      <c r="C33" s="287">
        <v>10082411180</v>
      </c>
      <c r="D33" s="288" t="s">
        <v>40</v>
      </c>
      <c r="E33" s="264">
        <f>VLOOKUP(B33,[1]список!B:K,4,FALSE)</f>
        <v>38427</v>
      </c>
      <c r="F33" s="287" t="s">
        <v>87</v>
      </c>
      <c r="G33" s="289" t="s">
        <v>39</v>
      </c>
      <c r="H33" s="336">
        <v>2.0944444444444442E-4</v>
      </c>
      <c r="I33" s="336">
        <v>1.5129629629629629E-4</v>
      </c>
      <c r="J33" s="336">
        <v>1.557175925925926E-4</v>
      </c>
      <c r="K33" s="291">
        <f>SUM(H33,I33,J33)</f>
        <v>5.1645833333333329E-4</v>
      </c>
      <c r="L33" s="292">
        <f>$L$19/((K33*24))</f>
        <v>60.508269463493342</v>
      </c>
      <c r="M33" s="287"/>
      <c r="N33" s="298"/>
    </row>
    <row r="34" spans="1:14" s="39" customFormat="1" ht="13.8" x14ac:dyDescent="0.3">
      <c r="A34" s="299">
        <f t="shared" ref="A34" si="9">A33</f>
        <v>4</v>
      </c>
      <c r="B34" s="271">
        <v>94</v>
      </c>
      <c r="C34" s="271">
        <v>10015266972</v>
      </c>
      <c r="D34" s="272" t="s">
        <v>47</v>
      </c>
      <c r="E34" s="273">
        <f>VLOOKUP(B34,[1]список!B:K,4,FALSE)</f>
        <v>36630</v>
      </c>
      <c r="F34" s="271" t="s">
        <v>87</v>
      </c>
      <c r="G34" s="274" t="s">
        <v>39</v>
      </c>
      <c r="H34" s="275">
        <f t="shared" ref="H34:L34" si="10">H33</f>
        <v>2.0944444444444442E-4</v>
      </c>
      <c r="I34" s="275">
        <f t="shared" si="10"/>
        <v>1.5129629629629629E-4</v>
      </c>
      <c r="J34" s="275">
        <f t="shared" si="10"/>
        <v>1.557175925925926E-4</v>
      </c>
      <c r="K34" s="275">
        <f t="shared" si="10"/>
        <v>5.1645833333333329E-4</v>
      </c>
      <c r="L34" s="276">
        <f t="shared" si="10"/>
        <v>60.508269463493342</v>
      </c>
      <c r="M34" s="271"/>
      <c r="N34" s="277"/>
    </row>
    <row r="35" spans="1:14" s="39" customFormat="1" thickBot="1" x14ac:dyDescent="0.35">
      <c r="A35" s="305">
        <f>A33</f>
        <v>4</v>
      </c>
      <c r="B35" s="279">
        <v>96</v>
      </c>
      <c r="C35" s="279">
        <v>10082411180</v>
      </c>
      <c r="D35" s="280" t="s">
        <v>160</v>
      </c>
      <c r="E35" s="281">
        <f>VLOOKUP(B35,[1]список!B:K,4,FALSE)</f>
        <v>38917</v>
      </c>
      <c r="F35" s="279" t="s">
        <v>88</v>
      </c>
      <c r="G35" s="282" t="s">
        <v>39</v>
      </c>
      <c r="H35" s="493">
        <f>H33</f>
        <v>2.0944444444444442E-4</v>
      </c>
      <c r="I35" s="493">
        <f>I33</f>
        <v>1.5129629629629629E-4</v>
      </c>
      <c r="J35" s="283">
        <f t="shared" ref="J35:L35" si="11">J33</f>
        <v>1.557175925925926E-4</v>
      </c>
      <c r="K35" s="283">
        <f t="shared" si="11"/>
        <v>5.1645833333333329E-4</v>
      </c>
      <c r="L35" s="284">
        <f t="shared" si="11"/>
        <v>60.508269463493342</v>
      </c>
      <c r="M35" s="279"/>
      <c r="N35" s="295"/>
    </row>
    <row r="36" spans="1:14" s="39" customFormat="1" ht="13.8" x14ac:dyDescent="0.3">
      <c r="A36" s="306">
        <v>5</v>
      </c>
      <c r="B36" s="287">
        <v>49</v>
      </c>
      <c r="C36" s="287">
        <v>10082146957</v>
      </c>
      <c r="D36" s="288" t="s">
        <v>161</v>
      </c>
      <c r="E36" s="264">
        <f>VLOOKUP(B36,[1]список!B:K,4,FALSE)</f>
        <v>38445</v>
      </c>
      <c r="F36" s="287" t="s">
        <v>87</v>
      </c>
      <c r="G36" s="289" t="s">
        <v>35</v>
      </c>
      <c r="H36" s="258"/>
      <c r="I36" s="258"/>
      <c r="J36" s="258"/>
      <c r="K36" s="307"/>
      <c r="L36" s="308"/>
      <c r="M36" s="287"/>
      <c r="N36" s="298">
        <f>N35</f>
        <v>0</v>
      </c>
    </row>
    <row r="37" spans="1:14" s="39" customFormat="1" ht="13.8" x14ac:dyDescent="0.3">
      <c r="A37" s="299">
        <f t="shared" ref="A37" si="12">A36</f>
        <v>5</v>
      </c>
      <c r="B37" s="271">
        <v>46</v>
      </c>
      <c r="C37" s="271">
        <v>10010178920</v>
      </c>
      <c r="D37" s="272" t="s">
        <v>42</v>
      </c>
      <c r="E37" s="273">
        <f>VLOOKUP(B37,[1]список!B:K,4,FALSE)</f>
        <v>35984</v>
      </c>
      <c r="F37" s="271" t="s">
        <v>91</v>
      </c>
      <c r="G37" s="274" t="s">
        <v>35</v>
      </c>
      <c r="H37" s="255"/>
      <c r="I37" s="255"/>
      <c r="J37" s="255"/>
      <c r="K37" s="275"/>
      <c r="L37" s="276"/>
      <c r="M37" s="271"/>
      <c r="N37" s="277">
        <f>N35</f>
        <v>0</v>
      </c>
    </row>
    <row r="38" spans="1:14" s="39" customFormat="1" thickBot="1" x14ac:dyDescent="0.35">
      <c r="A38" s="305">
        <f>A36</f>
        <v>5</v>
      </c>
      <c r="B38" s="279">
        <v>52</v>
      </c>
      <c r="C38" s="279">
        <v>10015267174</v>
      </c>
      <c r="D38" s="280" t="s">
        <v>44</v>
      </c>
      <c r="E38" s="281">
        <f>VLOOKUP(B38,[1]список!B:K,4,FALSE)</f>
        <v>36172</v>
      </c>
      <c r="F38" s="279" t="s">
        <v>91</v>
      </c>
      <c r="G38" s="282" t="s">
        <v>35</v>
      </c>
      <c r="H38" s="257"/>
      <c r="I38" s="257"/>
      <c r="J38" s="257"/>
      <c r="K38" s="283"/>
      <c r="L38" s="284"/>
      <c r="M38" s="279"/>
      <c r="N38" s="285"/>
    </row>
    <row r="39" spans="1:14" s="39" customFormat="1" ht="13.8" x14ac:dyDescent="0.3">
      <c r="A39" s="306">
        <v>6</v>
      </c>
      <c r="B39" s="287">
        <v>83</v>
      </c>
      <c r="C39" s="287">
        <v>10036021740</v>
      </c>
      <c r="D39" s="288" t="s">
        <v>48</v>
      </c>
      <c r="E39" s="264">
        <f>VLOOKUP(B39,[1]список!B:K,4,FALSE)</f>
        <v>37340</v>
      </c>
      <c r="F39" s="287" t="s">
        <v>87</v>
      </c>
      <c r="G39" s="289" t="s">
        <v>35</v>
      </c>
      <c r="H39" s="258"/>
      <c r="I39" s="258"/>
      <c r="J39" s="258"/>
      <c r="K39" s="307"/>
      <c r="L39" s="308"/>
      <c r="M39" s="287"/>
      <c r="N39" s="298"/>
    </row>
    <row r="40" spans="1:14" s="39" customFormat="1" ht="13.8" x14ac:dyDescent="0.3">
      <c r="A40" s="299">
        <f t="shared" ref="A40" si="13">A39</f>
        <v>6</v>
      </c>
      <c r="B40" s="271">
        <v>82</v>
      </c>
      <c r="C40" s="271">
        <v>10076776187</v>
      </c>
      <c r="D40" s="272" t="s">
        <v>49</v>
      </c>
      <c r="E40" s="273">
        <f>VLOOKUP(B40,[1]список!B:K,4,FALSE)</f>
        <v>37974</v>
      </c>
      <c r="F40" s="271" t="s">
        <v>87</v>
      </c>
      <c r="G40" s="274" t="s">
        <v>35</v>
      </c>
      <c r="H40" s="255"/>
      <c r="I40" s="255"/>
      <c r="J40" s="255"/>
      <c r="K40" s="275"/>
      <c r="L40" s="276"/>
      <c r="M40" s="271"/>
      <c r="N40" s="277"/>
    </row>
    <row r="41" spans="1:14" s="39" customFormat="1" thickBot="1" x14ac:dyDescent="0.35">
      <c r="A41" s="305">
        <f>A39</f>
        <v>6</v>
      </c>
      <c r="B41" s="279">
        <v>85</v>
      </c>
      <c r="C41" s="279">
        <v>10052469304</v>
      </c>
      <c r="D41" s="280" t="s">
        <v>83</v>
      </c>
      <c r="E41" s="281">
        <f>VLOOKUP(B41,[1]список!B:K,4,FALSE)</f>
        <v>38141</v>
      </c>
      <c r="F41" s="279" t="s">
        <v>87</v>
      </c>
      <c r="G41" s="282" t="s">
        <v>35</v>
      </c>
      <c r="H41" s="257"/>
      <c r="I41" s="257"/>
      <c r="J41" s="257"/>
      <c r="K41" s="283"/>
      <c r="L41" s="284"/>
      <c r="M41" s="279"/>
      <c r="N41" s="285"/>
    </row>
    <row r="42" spans="1:14" s="39" customFormat="1" ht="13.8" x14ac:dyDescent="0.3">
      <c r="A42" s="306">
        <v>7</v>
      </c>
      <c r="B42" s="287">
        <v>44</v>
      </c>
      <c r="C42" s="287">
        <v>10090441164</v>
      </c>
      <c r="D42" s="288" t="s">
        <v>51</v>
      </c>
      <c r="E42" s="264">
        <f>VLOOKUP(B42,[1]список!B:K,4,FALSE)</f>
        <v>38312</v>
      </c>
      <c r="F42" s="287" t="s">
        <v>87</v>
      </c>
      <c r="G42" s="289" t="s">
        <v>52</v>
      </c>
      <c r="H42" s="258"/>
      <c r="I42" s="258"/>
      <c r="J42" s="258"/>
      <c r="K42" s="307"/>
      <c r="L42" s="308"/>
      <c r="M42" s="287"/>
      <c r="N42" s="298"/>
    </row>
    <row r="43" spans="1:14" s="39" customFormat="1" ht="13.8" x14ac:dyDescent="0.3">
      <c r="A43" s="294">
        <f>A42</f>
        <v>7</v>
      </c>
      <c r="B43" s="271">
        <v>35</v>
      </c>
      <c r="C43" s="271">
        <v>10063781322</v>
      </c>
      <c r="D43" s="272" t="s">
        <v>53</v>
      </c>
      <c r="E43" s="273">
        <f>VLOOKUP(B43,[1]список!B:K,4,FALSE)</f>
        <v>37834</v>
      </c>
      <c r="F43" s="271" t="s">
        <v>87</v>
      </c>
      <c r="G43" s="274" t="s">
        <v>52</v>
      </c>
      <c r="H43" s="255"/>
      <c r="I43" s="256"/>
      <c r="J43" s="255"/>
      <c r="K43" s="275"/>
      <c r="L43" s="276"/>
      <c r="M43" s="271"/>
      <c r="N43" s="277"/>
    </row>
    <row r="44" spans="1:14" s="39" customFormat="1" ht="13.8" x14ac:dyDescent="0.3">
      <c r="A44" s="294">
        <f>A42</f>
        <v>7</v>
      </c>
      <c r="B44" s="271">
        <v>36</v>
      </c>
      <c r="C44" s="271">
        <v>10090420148</v>
      </c>
      <c r="D44" s="272" t="s">
        <v>162</v>
      </c>
      <c r="E44" s="273">
        <f>VLOOKUP(B44,[1]список!B:K,4,FALSE)</f>
        <v>38909</v>
      </c>
      <c r="F44" s="271" t="s">
        <v>88</v>
      </c>
      <c r="G44" s="274" t="s">
        <v>52</v>
      </c>
      <c r="H44" s="255"/>
      <c r="I44" s="255"/>
      <c r="J44" s="255"/>
      <c r="K44" s="275"/>
      <c r="L44" s="276"/>
      <c r="M44" s="271"/>
      <c r="N44" s="277"/>
    </row>
    <row r="45" spans="1:14" s="39" customFormat="1" thickBot="1" x14ac:dyDescent="0.35">
      <c r="A45" s="193">
        <f>A42</f>
        <v>7</v>
      </c>
      <c r="B45" s="279">
        <v>37</v>
      </c>
      <c r="C45" s="279">
        <v>10053304633</v>
      </c>
      <c r="D45" s="280" t="s">
        <v>163</v>
      </c>
      <c r="E45" s="281">
        <f>VLOOKUP(B45,[1]список!B:K,4,FALSE)</f>
        <v>37870</v>
      </c>
      <c r="F45" s="279" t="s">
        <v>88</v>
      </c>
      <c r="G45" s="282" t="s">
        <v>52</v>
      </c>
      <c r="H45" s="257"/>
      <c r="I45" s="257"/>
      <c r="J45" s="257"/>
      <c r="K45" s="283"/>
      <c r="L45" s="284"/>
      <c r="M45" s="279"/>
      <c r="N45" s="285"/>
    </row>
    <row r="46" spans="1:14" s="39" customFormat="1" ht="13.8" x14ac:dyDescent="0.3">
      <c r="A46" s="306">
        <v>8</v>
      </c>
      <c r="B46" s="287">
        <v>57</v>
      </c>
      <c r="C46" s="287">
        <v>10075648361</v>
      </c>
      <c r="D46" s="288" t="s">
        <v>164</v>
      </c>
      <c r="E46" s="264">
        <f>VLOOKUP(B46,[1]список!B:K,4,FALSE)</f>
        <v>38346</v>
      </c>
      <c r="F46" s="287" t="s">
        <v>88</v>
      </c>
      <c r="G46" s="289" t="s">
        <v>35</v>
      </c>
      <c r="H46" s="258"/>
      <c r="I46" s="258"/>
      <c r="J46" s="258"/>
      <c r="K46" s="307"/>
      <c r="L46" s="308"/>
      <c r="M46" s="287"/>
      <c r="N46" s="298"/>
    </row>
    <row r="47" spans="1:14" s="39" customFormat="1" ht="13.8" x14ac:dyDescent="0.3">
      <c r="A47" s="299">
        <f t="shared" ref="A47" si="14">A46</f>
        <v>8</v>
      </c>
      <c r="B47" s="271">
        <v>55</v>
      </c>
      <c r="C47" s="271">
        <v>10036031844</v>
      </c>
      <c r="D47" s="272" t="s">
        <v>82</v>
      </c>
      <c r="E47" s="273">
        <f>VLOOKUP(B47,[1]список!B:K,4,FALSE)</f>
        <v>36989</v>
      </c>
      <c r="F47" s="271" t="s">
        <v>87</v>
      </c>
      <c r="G47" s="274" t="s">
        <v>35</v>
      </c>
      <c r="H47" s="255"/>
      <c r="I47" s="255"/>
      <c r="J47" s="255"/>
      <c r="K47" s="275"/>
      <c r="L47" s="276"/>
      <c r="M47" s="271"/>
      <c r="N47" s="277"/>
    </row>
    <row r="48" spans="1:14" s="39" customFormat="1" thickBot="1" x14ac:dyDescent="0.35">
      <c r="A48" s="305">
        <f>A46</f>
        <v>8</v>
      </c>
      <c r="B48" s="279">
        <v>56</v>
      </c>
      <c r="C48" s="279">
        <v>10076948161</v>
      </c>
      <c r="D48" s="280" t="s">
        <v>165</v>
      </c>
      <c r="E48" s="281">
        <f>VLOOKUP(B48,[1]список!B:K,4,FALSE)</f>
        <v>38092</v>
      </c>
      <c r="F48" s="279" t="s">
        <v>88</v>
      </c>
      <c r="G48" s="282" t="s">
        <v>35</v>
      </c>
      <c r="H48" s="257"/>
      <c r="I48" s="257"/>
      <c r="J48" s="257"/>
      <c r="K48" s="283"/>
      <c r="L48" s="284"/>
      <c r="M48" s="279"/>
      <c r="N48" s="285"/>
    </row>
    <row r="49" spans="1:14" ht="6" customHeight="1" thickBot="1" x14ac:dyDescent="0.35">
      <c r="A49" s="40"/>
      <c r="B49" s="41"/>
      <c r="C49" s="41"/>
      <c r="D49" s="42"/>
      <c r="E49" s="43"/>
      <c r="F49" s="44"/>
      <c r="G49" s="45"/>
      <c r="H49" s="46"/>
      <c r="I49" s="46"/>
      <c r="J49" s="46"/>
      <c r="K49" s="46"/>
      <c r="L49" s="47"/>
      <c r="M49" s="48"/>
      <c r="N49" s="49"/>
    </row>
    <row r="50" spans="1:14" ht="15" thickTop="1" x14ac:dyDescent="0.3">
      <c r="A50" s="515" t="s">
        <v>54</v>
      </c>
      <c r="B50" s="516"/>
      <c r="C50" s="516"/>
      <c r="D50" s="516"/>
      <c r="E50" s="50"/>
      <c r="F50" s="50"/>
      <c r="G50" s="516"/>
      <c r="H50" s="516"/>
      <c r="I50" s="516"/>
      <c r="J50" s="516"/>
      <c r="K50" s="516"/>
      <c r="L50" s="516"/>
      <c r="M50" s="516"/>
      <c r="N50" s="517"/>
    </row>
    <row r="51" spans="1:14" x14ac:dyDescent="0.3">
      <c r="A51" s="51" t="s">
        <v>166</v>
      </c>
      <c r="B51" s="52"/>
      <c r="C51" s="53"/>
      <c r="D51" s="52"/>
      <c r="E51" s="54"/>
      <c r="F51" s="52"/>
      <c r="G51" s="55"/>
      <c r="H51" s="56"/>
      <c r="I51" s="57"/>
      <c r="J51" s="56"/>
      <c r="K51" s="57"/>
      <c r="L51" s="58"/>
      <c r="M51" s="59"/>
      <c r="N51" s="60"/>
    </row>
    <row r="52" spans="1:14" x14ac:dyDescent="0.3">
      <c r="A52" s="61" t="s">
        <v>167</v>
      </c>
      <c r="B52" s="62"/>
      <c r="C52" s="63"/>
      <c r="D52" s="62"/>
      <c r="E52" s="64"/>
      <c r="F52" s="62"/>
      <c r="G52" s="65"/>
      <c r="H52" s="66"/>
      <c r="I52" s="67"/>
      <c r="J52" s="66"/>
      <c r="K52" s="67"/>
      <c r="L52" s="68"/>
      <c r="M52" s="69"/>
      <c r="N52" s="70"/>
    </row>
    <row r="53" spans="1:14" ht="5.25" customHeight="1" x14ac:dyDescent="0.3">
      <c r="A53" s="71"/>
      <c r="B53" s="72"/>
      <c r="C53" s="72"/>
      <c r="D53" s="73"/>
      <c r="E53" s="74"/>
      <c r="F53" s="73"/>
      <c r="G53" s="73"/>
      <c r="H53" s="75"/>
      <c r="I53" s="75"/>
      <c r="J53" s="75"/>
      <c r="K53" s="75"/>
      <c r="L53" s="76"/>
      <c r="M53" s="73"/>
      <c r="N53" s="77"/>
    </row>
    <row r="54" spans="1:14" s="78" customFormat="1" x14ac:dyDescent="0.25">
      <c r="A54" s="522"/>
      <c r="B54" s="523"/>
      <c r="C54" s="523"/>
      <c r="D54" s="523"/>
      <c r="E54" s="523" t="s">
        <v>55</v>
      </c>
      <c r="F54" s="523"/>
      <c r="G54" s="523"/>
      <c r="H54" s="523" t="s">
        <v>56</v>
      </c>
      <c r="I54" s="523"/>
      <c r="J54" s="523"/>
      <c r="K54" s="523"/>
      <c r="L54" s="523" t="s">
        <v>57</v>
      </c>
      <c r="M54" s="523"/>
      <c r="N54" s="524"/>
    </row>
    <row r="55" spans="1:14" x14ac:dyDescent="0.3">
      <c r="A55" s="518"/>
      <c r="B55" s="519"/>
      <c r="C55" s="519"/>
      <c r="D55" s="519"/>
      <c r="E55" s="519"/>
      <c r="F55" s="520"/>
      <c r="G55" s="520"/>
      <c r="H55" s="520"/>
      <c r="I55" s="520"/>
      <c r="J55" s="520"/>
      <c r="K55" s="520"/>
      <c r="L55" s="520"/>
      <c r="M55" s="520"/>
      <c r="N55" s="521"/>
    </row>
    <row r="56" spans="1:14" x14ac:dyDescent="0.3">
      <c r="A56" s="79"/>
      <c r="B56" s="72"/>
      <c r="C56" s="72"/>
      <c r="D56" s="72"/>
      <c r="E56" s="80"/>
      <c r="F56" s="72"/>
      <c r="G56" s="72"/>
      <c r="H56" s="75"/>
      <c r="I56" s="75"/>
      <c r="J56" s="75"/>
      <c r="K56" s="75"/>
      <c r="L56" s="72"/>
      <c r="M56" s="72"/>
      <c r="N56" s="81"/>
    </row>
    <row r="57" spans="1:14" x14ac:dyDescent="0.3">
      <c r="A57" s="79"/>
      <c r="B57" s="72"/>
      <c r="C57" s="72"/>
      <c r="D57" s="72"/>
      <c r="E57" s="80"/>
      <c r="F57" s="72"/>
      <c r="G57" s="72"/>
      <c r="H57" s="75"/>
      <c r="I57" s="75"/>
      <c r="J57" s="75"/>
      <c r="K57" s="75"/>
      <c r="L57" s="72"/>
      <c r="M57" s="72"/>
      <c r="N57" s="81"/>
    </row>
    <row r="58" spans="1:14" x14ac:dyDescent="0.3">
      <c r="A58" s="79"/>
      <c r="B58" s="72"/>
      <c r="C58" s="72"/>
      <c r="D58" s="72"/>
      <c r="E58" s="80"/>
      <c r="F58" s="72"/>
      <c r="G58" s="72"/>
      <c r="H58" s="75"/>
      <c r="I58" s="75"/>
      <c r="J58" s="75"/>
      <c r="K58" s="75"/>
      <c r="L58" s="72"/>
      <c r="M58" s="72"/>
      <c r="N58" s="81"/>
    </row>
    <row r="59" spans="1:14" x14ac:dyDescent="0.3">
      <c r="A59" s="79"/>
      <c r="B59" s="72"/>
      <c r="C59" s="72"/>
      <c r="D59" s="72"/>
      <c r="E59" s="80"/>
      <c r="F59" s="72"/>
      <c r="G59" s="72"/>
      <c r="H59" s="75"/>
      <c r="I59" s="75"/>
      <c r="J59" s="75"/>
      <c r="K59" s="75"/>
      <c r="L59" s="76"/>
      <c r="M59" s="73"/>
      <c r="N59" s="81"/>
    </row>
    <row r="60" spans="1:14" s="355" customFormat="1" ht="10.8" thickBot="1" x14ac:dyDescent="0.25">
      <c r="A60" s="510" t="s">
        <v>2</v>
      </c>
      <c r="B60" s="511"/>
      <c r="C60" s="511"/>
      <c r="D60" s="511"/>
      <c r="E60" s="511" t="str">
        <f>G17</f>
        <v>СОЛОВЬЕВ Г.Н. (ВК, г. САНКТ ПЕТЕРБУРГ)</v>
      </c>
      <c r="F60" s="511"/>
      <c r="G60" s="511"/>
      <c r="H60" s="511" t="str">
        <f>G18</f>
        <v>МИХАЙЛОВА И.Н. (ВК, г. САНКТ ПЕТЕРБУРГ)</v>
      </c>
      <c r="I60" s="511"/>
      <c r="J60" s="511"/>
      <c r="K60" s="511"/>
      <c r="L60" s="511" t="str">
        <f>G19</f>
        <v>СТУОКА Е.А. (ВК, г. САНКТ ПЕТЕРБУРГ)</v>
      </c>
      <c r="M60" s="511"/>
      <c r="N60" s="512"/>
    </row>
    <row r="61" spans="1:14" ht="15" thickTop="1" x14ac:dyDescent="0.3"/>
  </sheetData>
  <mergeCells count="43">
    <mergeCell ref="A6:N6"/>
    <mergeCell ref="A1:N1"/>
    <mergeCell ref="A2:N2"/>
    <mergeCell ref="A3:N3"/>
    <mergeCell ref="A4:N4"/>
    <mergeCell ref="A5:N5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H18:N18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L21:L22"/>
    <mergeCell ref="M21:M22"/>
    <mergeCell ref="A60:D60"/>
    <mergeCell ref="E60:G60"/>
    <mergeCell ref="H60:K60"/>
    <mergeCell ref="L60:N60"/>
    <mergeCell ref="N21:N22"/>
    <mergeCell ref="A50:D50"/>
    <mergeCell ref="G50:N50"/>
    <mergeCell ref="A55:E55"/>
    <mergeCell ref="F55:N55"/>
    <mergeCell ref="A54:D54"/>
    <mergeCell ref="E54:G54"/>
    <mergeCell ref="H54:K54"/>
    <mergeCell ref="L54:N5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3646-46E5-4207-8ACF-FDE38B7A99DC}">
  <dimension ref="A1:I55"/>
  <sheetViews>
    <sheetView topLeftCell="A19" workbookViewId="0">
      <selection activeCell="D33" sqref="D33"/>
    </sheetView>
  </sheetViews>
  <sheetFormatPr defaultColWidth="8.77734375" defaultRowHeight="14.4" x14ac:dyDescent="0.3"/>
  <cols>
    <col min="1" max="1" width="6.77734375" customWidth="1"/>
    <col min="2" max="2" width="8.109375" customWidth="1"/>
    <col min="3" max="3" width="13.33203125" customWidth="1"/>
    <col min="4" max="4" width="19.44140625" customWidth="1"/>
    <col min="5" max="5" width="11.109375" customWidth="1"/>
    <col min="6" max="6" width="10" customWidth="1"/>
    <col min="7" max="7" width="22.77734375" customWidth="1"/>
    <col min="8" max="8" width="19.88671875" customWidth="1"/>
    <col min="9" max="9" width="17.21875" customWidth="1"/>
  </cols>
  <sheetData>
    <row r="1" spans="1:9" ht="21" x14ac:dyDescent="0.3">
      <c r="A1" s="624" t="s">
        <v>0</v>
      </c>
      <c r="B1" s="624"/>
      <c r="C1" s="624"/>
      <c r="D1" s="624"/>
      <c r="E1" s="624"/>
      <c r="F1" s="624"/>
      <c r="G1" s="624"/>
      <c r="H1" s="624"/>
      <c r="I1" s="624"/>
    </row>
    <row r="2" spans="1:9" ht="7.5" customHeight="1" x14ac:dyDescent="0.3">
      <c r="A2" s="624"/>
      <c r="B2" s="624"/>
      <c r="C2" s="624"/>
      <c r="D2" s="624"/>
      <c r="E2" s="624"/>
      <c r="F2" s="624"/>
      <c r="G2" s="624"/>
      <c r="H2" s="624"/>
      <c r="I2" s="624"/>
    </row>
    <row r="3" spans="1:9" ht="21" x14ac:dyDescent="0.3">
      <c r="A3" s="624" t="s">
        <v>1</v>
      </c>
      <c r="B3" s="624"/>
      <c r="C3" s="624"/>
      <c r="D3" s="624"/>
      <c r="E3" s="624"/>
      <c r="F3" s="624"/>
      <c r="G3" s="624"/>
      <c r="H3" s="624"/>
      <c r="I3" s="624"/>
    </row>
    <row r="4" spans="1:9" ht="6" customHeight="1" x14ac:dyDescent="0.3">
      <c r="A4" s="625"/>
      <c r="B4" s="625"/>
      <c r="C4" s="625"/>
      <c r="D4" s="625"/>
      <c r="E4" s="625"/>
      <c r="F4" s="625"/>
      <c r="G4" s="625"/>
      <c r="H4" s="625"/>
      <c r="I4" s="625"/>
    </row>
    <row r="5" spans="1:9" ht="6.75" customHeight="1" x14ac:dyDescent="0.3">
      <c r="A5" s="626" t="s">
        <v>2</v>
      </c>
      <c r="B5" s="626"/>
      <c r="C5" s="626"/>
      <c r="D5" s="626"/>
      <c r="E5" s="626"/>
      <c r="F5" s="626"/>
      <c r="G5" s="626"/>
      <c r="H5" s="626"/>
      <c r="I5" s="626"/>
    </row>
    <row r="6" spans="1:9" ht="24.75" customHeight="1" x14ac:dyDescent="0.3">
      <c r="A6" s="623" t="s">
        <v>139</v>
      </c>
      <c r="B6" s="623"/>
      <c r="C6" s="623"/>
      <c r="D6" s="623"/>
      <c r="E6" s="623"/>
      <c r="F6" s="623"/>
      <c r="G6" s="623"/>
      <c r="H6" s="623"/>
      <c r="I6" s="623"/>
    </row>
    <row r="7" spans="1:9" ht="21" x14ac:dyDescent="0.3">
      <c r="A7" s="604" t="s">
        <v>3</v>
      </c>
      <c r="B7" s="604"/>
      <c r="C7" s="604"/>
      <c r="D7" s="604"/>
      <c r="E7" s="604"/>
      <c r="F7" s="604"/>
      <c r="G7" s="604"/>
      <c r="H7" s="604"/>
      <c r="I7" s="604"/>
    </row>
    <row r="8" spans="1:9" ht="8.25" customHeight="1" thickBot="1" x14ac:dyDescent="0.35">
      <c r="A8" s="605"/>
      <c r="B8" s="605"/>
      <c r="C8" s="605"/>
      <c r="D8" s="605"/>
      <c r="E8" s="605"/>
      <c r="F8" s="605"/>
      <c r="G8" s="605"/>
      <c r="H8" s="605"/>
      <c r="I8" s="605"/>
    </row>
    <row r="9" spans="1:9" ht="18.600000000000001" thickTop="1" x14ac:dyDescent="0.3">
      <c r="A9" s="606" t="s">
        <v>4</v>
      </c>
      <c r="B9" s="607"/>
      <c r="C9" s="607"/>
      <c r="D9" s="607"/>
      <c r="E9" s="607"/>
      <c r="F9" s="607"/>
      <c r="G9" s="607"/>
      <c r="H9" s="607"/>
      <c r="I9" s="608"/>
    </row>
    <row r="10" spans="1:9" ht="18" x14ac:dyDescent="0.3">
      <c r="A10" s="609" t="s">
        <v>84</v>
      </c>
      <c r="B10" s="610"/>
      <c r="C10" s="610"/>
      <c r="D10" s="610"/>
      <c r="E10" s="610"/>
      <c r="F10" s="610"/>
      <c r="G10" s="610"/>
      <c r="H10" s="610"/>
      <c r="I10" s="611"/>
    </row>
    <row r="11" spans="1:9" ht="16.5" customHeight="1" x14ac:dyDescent="0.3">
      <c r="A11" s="612" t="s">
        <v>58</v>
      </c>
      <c r="B11" s="613"/>
      <c r="C11" s="613"/>
      <c r="D11" s="613"/>
      <c r="E11" s="613"/>
      <c r="F11" s="613"/>
      <c r="G11" s="613"/>
      <c r="H11" s="613"/>
      <c r="I11" s="614"/>
    </row>
    <row r="12" spans="1:9" ht="7.2" customHeight="1" x14ac:dyDescent="0.3">
      <c r="A12" s="615"/>
      <c r="B12" s="616"/>
      <c r="C12" s="616"/>
      <c r="D12" s="616"/>
      <c r="E12" s="616"/>
      <c r="F12" s="616"/>
      <c r="G12" s="616"/>
      <c r="H12" s="616"/>
      <c r="I12" s="617"/>
    </row>
    <row r="13" spans="1:9" s="15" customFormat="1" ht="13.8" x14ac:dyDescent="0.25">
      <c r="A13" s="584" t="s">
        <v>7</v>
      </c>
      <c r="B13" s="585"/>
      <c r="C13" s="585"/>
      <c r="D13" s="585"/>
      <c r="E13" s="120"/>
      <c r="F13" s="121"/>
      <c r="G13" s="122" t="s">
        <v>8</v>
      </c>
      <c r="H13" s="123"/>
      <c r="I13" s="124" t="s">
        <v>85</v>
      </c>
    </row>
    <row r="14" spans="1:9" s="15" customFormat="1" ht="13.8" x14ac:dyDescent="0.25">
      <c r="A14" s="586" t="s">
        <v>146</v>
      </c>
      <c r="B14" s="587"/>
      <c r="C14" s="587"/>
      <c r="D14" s="587"/>
      <c r="E14" s="125"/>
      <c r="F14" s="126"/>
      <c r="G14" s="127" t="s">
        <v>10</v>
      </c>
      <c r="H14" s="128"/>
      <c r="I14" s="129" t="s">
        <v>140</v>
      </c>
    </row>
    <row r="15" spans="1:9" x14ac:dyDescent="0.3">
      <c r="A15" s="618" t="s">
        <v>11</v>
      </c>
      <c r="B15" s="619"/>
      <c r="C15" s="619"/>
      <c r="D15" s="619"/>
      <c r="E15" s="619"/>
      <c r="F15" s="619"/>
      <c r="G15" s="620"/>
      <c r="H15" s="621" t="s">
        <v>12</v>
      </c>
      <c r="I15" s="622"/>
    </row>
    <row r="16" spans="1:9" x14ac:dyDescent="0.3">
      <c r="A16" s="130" t="s">
        <v>86</v>
      </c>
      <c r="B16" s="131"/>
      <c r="C16" s="131"/>
      <c r="D16" s="132"/>
      <c r="E16" s="133" t="s">
        <v>2</v>
      </c>
      <c r="F16" s="132"/>
      <c r="G16" s="133"/>
      <c r="H16" s="134" t="s">
        <v>13</v>
      </c>
      <c r="I16" s="135"/>
    </row>
    <row r="17" spans="1:9" x14ac:dyDescent="0.3">
      <c r="A17" s="130" t="s">
        <v>14</v>
      </c>
      <c r="B17" s="131"/>
      <c r="C17" s="136"/>
      <c r="D17" s="137"/>
      <c r="E17" s="138"/>
      <c r="F17" s="139"/>
      <c r="G17" s="21" t="s">
        <v>142</v>
      </c>
      <c r="H17" s="602" t="s">
        <v>15</v>
      </c>
      <c r="I17" s="603"/>
    </row>
    <row r="18" spans="1:9" x14ac:dyDescent="0.3">
      <c r="A18" s="130" t="s">
        <v>16</v>
      </c>
      <c r="B18" s="131"/>
      <c r="C18" s="136"/>
      <c r="D18" s="137"/>
      <c r="E18" s="138"/>
      <c r="F18" s="139"/>
      <c r="G18" s="21" t="s">
        <v>143</v>
      </c>
      <c r="H18" s="602" t="s">
        <v>17</v>
      </c>
      <c r="I18" s="603"/>
    </row>
    <row r="19" spans="1:9" ht="15" thickBot="1" x14ac:dyDescent="0.35">
      <c r="A19" s="140" t="s">
        <v>18</v>
      </c>
      <c r="B19" s="141"/>
      <c r="C19" s="141"/>
      <c r="D19" s="142"/>
      <c r="E19" s="143"/>
      <c r="F19" s="142"/>
      <c r="G19" s="21" t="s">
        <v>144</v>
      </c>
      <c r="H19" s="144" t="s">
        <v>147</v>
      </c>
      <c r="I19" s="145" t="s">
        <v>148</v>
      </c>
    </row>
    <row r="20" spans="1:9" ht="7.5" customHeight="1" thickTop="1" thickBot="1" x14ac:dyDescent="0.35">
      <c r="A20" s="146"/>
      <c r="B20" s="30"/>
      <c r="C20" s="30"/>
      <c r="D20" s="29"/>
      <c r="E20" s="31"/>
      <c r="F20" s="29"/>
      <c r="G20" s="29"/>
      <c r="H20" s="32"/>
      <c r="I20" s="32"/>
    </row>
    <row r="21" spans="1:9" ht="31.5" customHeight="1" thickTop="1" x14ac:dyDescent="0.3">
      <c r="A21" s="147" t="s">
        <v>19</v>
      </c>
      <c r="B21" s="148" t="s">
        <v>20</v>
      </c>
      <c r="C21" s="148" t="s">
        <v>21</v>
      </c>
      <c r="D21" s="148" t="s">
        <v>22</v>
      </c>
      <c r="E21" s="149" t="s">
        <v>23</v>
      </c>
      <c r="F21" s="148" t="s">
        <v>24</v>
      </c>
      <c r="G21" s="148" t="s">
        <v>25</v>
      </c>
      <c r="H21" s="150" t="s">
        <v>29</v>
      </c>
      <c r="I21" s="151" t="s">
        <v>30</v>
      </c>
    </row>
    <row r="22" spans="1:9" x14ac:dyDescent="0.3">
      <c r="A22" s="152">
        <v>1</v>
      </c>
      <c r="B22" s="36">
        <v>24</v>
      </c>
      <c r="C22" s="153">
        <v>10054263400</v>
      </c>
      <c r="D22" s="154" t="s">
        <v>215</v>
      </c>
      <c r="E22" s="356">
        <v>37941</v>
      </c>
      <c r="F22" s="155" t="s">
        <v>91</v>
      </c>
      <c r="G22" s="156" t="s">
        <v>52</v>
      </c>
      <c r="H22" s="157"/>
      <c r="I22" s="158"/>
    </row>
    <row r="23" spans="1:9" x14ac:dyDescent="0.3">
      <c r="A23" s="152">
        <v>2</v>
      </c>
      <c r="B23" s="36">
        <v>25</v>
      </c>
      <c r="C23" s="153">
        <v>10049916685</v>
      </c>
      <c r="D23" s="154" t="s">
        <v>216</v>
      </c>
      <c r="E23" s="155">
        <v>37678</v>
      </c>
      <c r="F23" s="155" t="s">
        <v>91</v>
      </c>
      <c r="G23" s="156" t="s">
        <v>52</v>
      </c>
      <c r="H23" s="157"/>
      <c r="I23" s="158"/>
    </row>
    <row r="24" spans="1:9" x14ac:dyDescent="0.3">
      <c r="A24" s="152">
        <v>3</v>
      </c>
      <c r="B24" s="36">
        <v>106</v>
      </c>
      <c r="C24" s="153">
        <v>10014629604</v>
      </c>
      <c r="D24" s="154" t="s">
        <v>226</v>
      </c>
      <c r="E24" s="155">
        <v>36294</v>
      </c>
      <c r="F24" s="155" t="s">
        <v>87</v>
      </c>
      <c r="G24" s="156" t="s">
        <v>39</v>
      </c>
      <c r="H24" s="157"/>
      <c r="I24" s="159"/>
    </row>
    <row r="25" spans="1:9" x14ac:dyDescent="0.3">
      <c r="A25" s="152">
        <v>4</v>
      </c>
      <c r="B25" s="36">
        <v>23</v>
      </c>
      <c r="C25" s="153">
        <v>10014629705</v>
      </c>
      <c r="D25" s="154" t="s">
        <v>214</v>
      </c>
      <c r="E25" s="155">
        <v>36369</v>
      </c>
      <c r="F25" s="155" t="s">
        <v>90</v>
      </c>
      <c r="G25" s="156" t="s">
        <v>52</v>
      </c>
      <c r="H25" s="157"/>
      <c r="I25" s="158"/>
    </row>
    <row r="26" spans="1:9" x14ac:dyDescent="0.3">
      <c r="A26" s="152">
        <v>5</v>
      </c>
      <c r="B26" s="36">
        <v>104</v>
      </c>
      <c r="C26" s="153">
        <v>10007739974</v>
      </c>
      <c r="D26" s="154" t="s">
        <v>225</v>
      </c>
      <c r="E26" s="155">
        <v>34445</v>
      </c>
      <c r="F26" s="155" t="s">
        <v>90</v>
      </c>
      <c r="G26" s="156" t="s">
        <v>39</v>
      </c>
      <c r="H26" s="157"/>
      <c r="I26" s="158"/>
    </row>
    <row r="27" spans="1:9" x14ac:dyDescent="0.3">
      <c r="A27" s="152">
        <v>6</v>
      </c>
      <c r="B27" s="36">
        <v>101</v>
      </c>
      <c r="C27" s="153">
        <v>10007498585</v>
      </c>
      <c r="D27" s="154" t="s">
        <v>228</v>
      </c>
      <c r="E27" s="155">
        <v>34246</v>
      </c>
      <c r="F27" s="155" t="s">
        <v>91</v>
      </c>
      <c r="G27" s="156" t="s">
        <v>39</v>
      </c>
      <c r="H27" s="157"/>
      <c r="I27" s="158"/>
    </row>
    <row r="28" spans="1:9" x14ac:dyDescent="0.3">
      <c r="A28" s="152">
        <v>7</v>
      </c>
      <c r="B28" s="36">
        <v>67</v>
      </c>
      <c r="C28" s="153">
        <v>10091170179</v>
      </c>
      <c r="D28" s="154" t="s">
        <v>224</v>
      </c>
      <c r="E28" s="155">
        <v>38712</v>
      </c>
      <c r="F28" s="155" t="s">
        <v>87</v>
      </c>
      <c r="G28" s="156" t="s">
        <v>35</v>
      </c>
      <c r="H28" s="157"/>
      <c r="I28" s="158"/>
    </row>
    <row r="29" spans="1:9" x14ac:dyDescent="0.3">
      <c r="A29" s="152">
        <v>8</v>
      </c>
      <c r="B29" s="36">
        <v>26</v>
      </c>
      <c r="C29" s="153">
        <v>10094559422</v>
      </c>
      <c r="D29" s="154" t="s">
        <v>217</v>
      </c>
      <c r="E29" s="155">
        <v>38505</v>
      </c>
      <c r="F29" s="155" t="s">
        <v>87</v>
      </c>
      <c r="G29" s="156" t="s">
        <v>52</v>
      </c>
      <c r="H29" s="157"/>
      <c r="I29" s="158"/>
    </row>
    <row r="30" spans="1:9" x14ac:dyDescent="0.3">
      <c r="A30" s="152">
        <v>9</v>
      </c>
      <c r="B30" s="36">
        <v>74</v>
      </c>
      <c r="C30" s="153">
        <v>10010880451</v>
      </c>
      <c r="D30" s="154" t="s">
        <v>241</v>
      </c>
      <c r="E30" s="155">
        <v>36013</v>
      </c>
      <c r="F30" s="155" t="s">
        <v>87</v>
      </c>
      <c r="G30" s="156" t="s">
        <v>136</v>
      </c>
      <c r="H30" s="157"/>
      <c r="I30" s="158"/>
    </row>
    <row r="31" spans="1:9" x14ac:dyDescent="0.3">
      <c r="A31" s="152">
        <v>10</v>
      </c>
      <c r="B31" s="36">
        <v>105</v>
      </c>
      <c r="C31" s="153">
        <v>10009183557</v>
      </c>
      <c r="D31" s="154" t="s">
        <v>229</v>
      </c>
      <c r="E31" s="155">
        <v>35346</v>
      </c>
      <c r="F31" s="155" t="s">
        <v>91</v>
      </c>
      <c r="G31" s="156" t="s">
        <v>39</v>
      </c>
      <c r="H31" s="157"/>
      <c r="I31" s="158"/>
    </row>
    <row r="32" spans="1:9" x14ac:dyDescent="0.3">
      <c r="A32" s="152">
        <v>11</v>
      </c>
      <c r="B32" s="36">
        <v>63</v>
      </c>
      <c r="C32" s="153">
        <v>10015267578</v>
      </c>
      <c r="D32" s="154" t="s">
        <v>269</v>
      </c>
      <c r="E32" s="155">
        <v>36846</v>
      </c>
      <c r="F32" s="155" t="s">
        <v>87</v>
      </c>
      <c r="G32" s="156" t="s">
        <v>35</v>
      </c>
      <c r="H32" s="157"/>
      <c r="I32" s="158"/>
    </row>
    <row r="33" spans="1:9" x14ac:dyDescent="0.3">
      <c r="A33" s="152">
        <v>12</v>
      </c>
      <c r="B33" s="36">
        <v>102</v>
      </c>
      <c r="C33" s="153">
        <v>10036076809</v>
      </c>
      <c r="D33" s="154" t="s">
        <v>270</v>
      </c>
      <c r="E33" s="155">
        <v>37700</v>
      </c>
      <c r="F33" s="155" t="s">
        <v>87</v>
      </c>
      <c r="G33" s="156" t="s">
        <v>39</v>
      </c>
      <c r="H33" s="157"/>
      <c r="I33" s="158"/>
    </row>
    <row r="34" spans="1:9" x14ac:dyDescent="0.3">
      <c r="A34" s="152">
        <v>13</v>
      </c>
      <c r="B34" s="36">
        <v>103</v>
      </c>
      <c r="C34" s="153">
        <v>10009721505</v>
      </c>
      <c r="D34" s="154" t="s">
        <v>227</v>
      </c>
      <c r="E34" s="155">
        <v>35616</v>
      </c>
      <c r="F34" s="155" t="s">
        <v>87</v>
      </c>
      <c r="G34" s="156" t="s">
        <v>39</v>
      </c>
      <c r="H34" s="157"/>
      <c r="I34" s="158"/>
    </row>
    <row r="35" spans="1:9" x14ac:dyDescent="0.3">
      <c r="A35" s="152">
        <v>14</v>
      </c>
      <c r="B35" s="36">
        <v>114</v>
      </c>
      <c r="C35" s="153">
        <v>10216899027</v>
      </c>
      <c r="D35" s="154" t="s">
        <v>267</v>
      </c>
      <c r="E35" s="155">
        <v>39346</v>
      </c>
      <c r="F35" s="155" t="s">
        <v>88</v>
      </c>
      <c r="G35" s="156" t="s">
        <v>39</v>
      </c>
      <c r="H35" s="157"/>
      <c r="I35" s="158"/>
    </row>
    <row r="36" spans="1:9" x14ac:dyDescent="0.3">
      <c r="A36" s="152" t="s">
        <v>177</v>
      </c>
      <c r="B36" s="36">
        <v>124</v>
      </c>
      <c r="C36" s="153">
        <v>10010177809</v>
      </c>
      <c r="D36" s="154" t="s">
        <v>234</v>
      </c>
      <c r="E36" s="155">
        <v>35906</v>
      </c>
      <c r="F36" s="155" t="s">
        <v>91</v>
      </c>
      <c r="G36" s="156" t="s">
        <v>179</v>
      </c>
      <c r="H36" s="157"/>
      <c r="I36" s="158"/>
    </row>
    <row r="37" spans="1:9" x14ac:dyDescent="0.3">
      <c r="A37" s="152" t="s">
        <v>177</v>
      </c>
      <c r="B37" s="36">
        <v>121</v>
      </c>
      <c r="C37" s="153">
        <v>10015981944</v>
      </c>
      <c r="D37" s="154" t="s">
        <v>233</v>
      </c>
      <c r="E37" s="155">
        <v>36382</v>
      </c>
      <c r="F37" s="155" t="s">
        <v>91</v>
      </c>
      <c r="G37" s="156" t="s">
        <v>179</v>
      </c>
      <c r="H37" s="157"/>
      <c r="I37" s="158"/>
    </row>
    <row r="38" spans="1:9" x14ac:dyDescent="0.3">
      <c r="A38" s="152" t="s">
        <v>177</v>
      </c>
      <c r="B38" s="36">
        <v>131</v>
      </c>
      <c r="C38" s="153">
        <v>10085147085</v>
      </c>
      <c r="D38" s="154" t="s">
        <v>242</v>
      </c>
      <c r="E38" s="155">
        <v>37631</v>
      </c>
      <c r="F38" s="155" t="s">
        <v>87</v>
      </c>
      <c r="G38" s="156" t="s">
        <v>179</v>
      </c>
      <c r="H38" s="157"/>
      <c r="I38" s="158"/>
    </row>
    <row r="39" spans="1:9" x14ac:dyDescent="0.3">
      <c r="A39" s="152" t="s">
        <v>177</v>
      </c>
      <c r="B39" s="36">
        <v>129</v>
      </c>
      <c r="C39" s="153">
        <v>10076721122</v>
      </c>
      <c r="D39" s="154" t="s">
        <v>243</v>
      </c>
      <c r="E39" s="155">
        <v>38180</v>
      </c>
      <c r="F39" s="155" t="s">
        <v>87</v>
      </c>
      <c r="G39" s="156" t="s">
        <v>179</v>
      </c>
      <c r="H39" s="157"/>
      <c r="I39" s="158"/>
    </row>
    <row r="40" spans="1:9" x14ac:dyDescent="0.3">
      <c r="A40" s="152" t="s">
        <v>177</v>
      </c>
      <c r="B40" s="36">
        <v>120</v>
      </c>
      <c r="C40" s="153">
        <v>10010177910</v>
      </c>
      <c r="D40" s="154" t="s">
        <v>232</v>
      </c>
      <c r="E40" s="155">
        <v>36045</v>
      </c>
      <c r="F40" s="155" t="s">
        <v>91</v>
      </c>
      <c r="G40" s="156" t="s">
        <v>179</v>
      </c>
      <c r="H40" s="157"/>
      <c r="I40" s="158"/>
    </row>
    <row r="41" spans="1:9" x14ac:dyDescent="0.3">
      <c r="A41" s="152" t="s">
        <v>177</v>
      </c>
      <c r="B41" s="36">
        <v>122</v>
      </c>
      <c r="C41" s="153">
        <v>10009049171</v>
      </c>
      <c r="D41" s="154" t="s">
        <v>236</v>
      </c>
      <c r="E41" s="155">
        <v>34961</v>
      </c>
      <c r="F41" s="155" t="s">
        <v>87</v>
      </c>
      <c r="G41" s="156" t="s">
        <v>179</v>
      </c>
      <c r="H41" s="157"/>
      <c r="I41" s="158"/>
    </row>
    <row r="42" spans="1:9" x14ac:dyDescent="0.3">
      <c r="A42" s="152" t="s">
        <v>177</v>
      </c>
      <c r="B42" s="36">
        <v>123</v>
      </c>
      <c r="C42" s="153">
        <v>1006441912</v>
      </c>
      <c r="D42" s="154" t="s">
        <v>235</v>
      </c>
      <c r="E42" s="155">
        <v>37761</v>
      </c>
      <c r="F42" s="155" t="s">
        <v>87</v>
      </c>
      <c r="G42" s="156" t="s">
        <v>179</v>
      </c>
      <c r="H42" s="157"/>
      <c r="I42" s="158"/>
    </row>
    <row r="43" spans="1:9" ht="15" thickBot="1" x14ac:dyDescent="0.35">
      <c r="A43" s="152" t="s">
        <v>177</v>
      </c>
      <c r="B43" s="36">
        <v>117</v>
      </c>
      <c r="C43" s="153">
        <v>10064871156</v>
      </c>
      <c r="D43" s="154" t="s">
        <v>244</v>
      </c>
      <c r="E43" s="155">
        <v>38038</v>
      </c>
      <c r="F43" s="155" t="s">
        <v>87</v>
      </c>
      <c r="G43" s="156" t="s">
        <v>179</v>
      </c>
      <c r="H43" s="157"/>
      <c r="I43" s="158"/>
    </row>
    <row r="44" spans="1:9" ht="9" customHeight="1" thickTop="1" thickBot="1" x14ac:dyDescent="0.35">
      <c r="A44" s="102"/>
      <c r="B44" s="103"/>
      <c r="C44" s="103"/>
      <c r="D44" s="104"/>
      <c r="E44" s="105"/>
      <c r="F44" s="106"/>
      <c r="G44" s="107"/>
      <c r="H44" s="160"/>
      <c r="I44" s="160"/>
    </row>
    <row r="45" spans="1:9" ht="15" thickTop="1" x14ac:dyDescent="0.3">
      <c r="A45" s="515" t="s">
        <v>54</v>
      </c>
      <c r="B45" s="516"/>
      <c r="C45" s="516"/>
      <c r="D45" s="516"/>
      <c r="E45" s="50"/>
      <c r="F45" s="516"/>
      <c r="G45" s="516"/>
      <c r="H45" s="516"/>
      <c r="I45" s="517"/>
    </row>
    <row r="46" spans="1:9" x14ac:dyDescent="0.3">
      <c r="A46" s="51" t="s">
        <v>183</v>
      </c>
      <c r="B46" s="52"/>
      <c r="C46" s="53"/>
      <c r="D46" s="52"/>
      <c r="E46" s="54"/>
      <c r="F46" s="55"/>
      <c r="G46" s="242"/>
      <c r="H46" s="59"/>
      <c r="I46" s="345"/>
    </row>
    <row r="47" spans="1:9" x14ac:dyDescent="0.3">
      <c r="A47" s="61" t="s">
        <v>240</v>
      </c>
      <c r="B47" s="62"/>
      <c r="C47" s="63"/>
      <c r="D47" s="62"/>
      <c r="E47" s="64"/>
      <c r="F47" s="65"/>
      <c r="G47" s="248"/>
      <c r="H47" s="69"/>
      <c r="I47" s="346"/>
    </row>
    <row r="48" spans="1:9" ht="6.6" customHeight="1" x14ac:dyDescent="0.3">
      <c r="A48" s="71"/>
      <c r="B48" s="238"/>
      <c r="C48" s="238"/>
      <c r="D48" s="73"/>
      <c r="E48" s="74"/>
      <c r="F48" s="73"/>
      <c r="G48" s="73"/>
      <c r="H48" s="75"/>
      <c r="I48" s="162"/>
    </row>
    <row r="49" spans="1:9" x14ac:dyDescent="0.3">
      <c r="A49" s="118"/>
      <c r="B49" s="119"/>
      <c r="C49" s="597" t="s">
        <v>55</v>
      </c>
      <c r="D49" s="597"/>
      <c r="E49" s="597"/>
      <c r="F49" s="597" t="s">
        <v>56</v>
      </c>
      <c r="G49" s="597"/>
      <c r="H49" s="597" t="s">
        <v>57</v>
      </c>
      <c r="I49" s="598"/>
    </row>
    <row r="50" spans="1:9" x14ac:dyDescent="0.3">
      <c r="A50" s="518"/>
      <c r="B50" s="519"/>
      <c r="C50" s="519"/>
      <c r="D50" s="519"/>
      <c r="E50" s="519"/>
      <c r="F50" s="519"/>
      <c r="G50" s="519"/>
      <c r="H50" s="519"/>
      <c r="I50" s="566"/>
    </row>
    <row r="51" spans="1:9" x14ac:dyDescent="0.3">
      <c r="A51" s="241"/>
      <c r="B51" s="238"/>
      <c r="C51" s="238"/>
      <c r="D51" s="238"/>
      <c r="E51" s="80"/>
      <c r="F51" s="238"/>
      <c r="G51" s="238"/>
      <c r="H51" s="238"/>
      <c r="I51" s="247"/>
    </row>
    <row r="52" spans="1:9" x14ac:dyDescent="0.3">
      <c r="A52" s="241"/>
      <c r="B52" s="238"/>
      <c r="C52" s="238"/>
      <c r="D52" s="238"/>
      <c r="E52" s="80"/>
      <c r="F52" s="238"/>
      <c r="G52" s="238"/>
      <c r="H52" s="238"/>
      <c r="I52" s="247"/>
    </row>
    <row r="53" spans="1:9" ht="5.4" customHeight="1" x14ac:dyDescent="0.3">
      <c r="A53" s="241"/>
      <c r="B53" s="238"/>
      <c r="C53" s="238"/>
      <c r="D53" s="238"/>
      <c r="E53" s="80"/>
      <c r="F53" s="238"/>
      <c r="G53" s="238"/>
      <c r="H53" s="73"/>
      <c r="I53" s="247"/>
    </row>
    <row r="54" spans="1:9" s="15" customFormat="1" ht="13.8" thickBot="1" x14ac:dyDescent="0.3">
      <c r="A54" s="599" t="s">
        <v>2</v>
      </c>
      <c r="B54" s="595"/>
      <c r="C54" s="595"/>
      <c r="D54" s="595" t="str">
        <f>G17</f>
        <v>СОЛОВЬЕВ Г.Н. (ВК, г. САНКТ ПЕТЕРБУРГ)</v>
      </c>
      <c r="E54" s="595"/>
      <c r="F54" s="595" t="str">
        <f>G18</f>
        <v>МИХАЙЛОВА И.Н. (ВК, г. САНКТ ПЕТЕРБУРГ)</v>
      </c>
      <c r="G54" s="595"/>
      <c r="H54" s="600" t="str">
        <f>G19</f>
        <v>СТУОКА Е.А. (ВК, г. САНКТ ПЕТЕРБУРГ)</v>
      </c>
      <c r="I54" s="601"/>
    </row>
    <row r="55" spans="1:9" ht="15" thickTop="1" x14ac:dyDescent="0.3"/>
  </sheetData>
  <mergeCells count="29">
    <mergeCell ref="A6:I6"/>
    <mergeCell ref="A1:I1"/>
    <mergeCell ref="A2:I2"/>
    <mergeCell ref="A3:I3"/>
    <mergeCell ref="A4:I4"/>
    <mergeCell ref="A5:I5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45:D45"/>
    <mergeCell ref="F45:I45"/>
    <mergeCell ref="A54:C54"/>
    <mergeCell ref="D54:E54"/>
    <mergeCell ref="F54:G54"/>
    <mergeCell ref="H54:I54"/>
    <mergeCell ref="C49:E49"/>
    <mergeCell ref="F49:G49"/>
    <mergeCell ref="H49:I49"/>
    <mergeCell ref="A50:E50"/>
    <mergeCell ref="F50:I50"/>
  </mergeCells>
  <conditionalFormatting sqref="F49:F52">
    <cfRule type="duplicateValues" dxfId="8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51225-06EC-439E-8457-033AA6C49BF7}">
  <dimension ref="A1:I57"/>
  <sheetViews>
    <sheetView topLeftCell="A25" zoomScale="82" zoomScaleNormal="82" workbookViewId="0">
      <selection activeCell="E34" sqref="E34"/>
    </sheetView>
  </sheetViews>
  <sheetFormatPr defaultColWidth="8.77734375" defaultRowHeight="14.4" x14ac:dyDescent="0.3"/>
  <cols>
    <col min="1" max="1" width="6.77734375" customWidth="1"/>
    <col min="2" max="2" width="8.109375" customWidth="1"/>
    <col min="3" max="3" width="13.33203125" customWidth="1"/>
    <col min="4" max="4" width="20.33203125" customWidth="1"/>
    <col min="5" max="5" width="11.109375" customWidth="1"/>
    <col min="6" max="6" width="12.109375" customWidth="1"/>
    <col min="7" max="7" width="22.6640625" customWidth="1"/>
    <col min="8" max="8" width="19" customWidth="1"/>
    <col min="9" max="9" width="19.6640625" customWidth="1"/>
  </cols>
  <sheetData>
    <row r="1" spans="1:9" ht="21" x14ac:dyDescent="0.3">
      <c r="A1" s="624" t="s">
        <v>0</v>
      </c>
      <c r="B1" s="624"/>
      <c r="C1" s="624"/>
      <c r="D1" s="624"/>
      <c r="E1" s="624"/>
      <c r="F1" s="624"/>
      <c r="G1" s="624"/>
      <c r="H1" s="624"/>
      <c r="I1" s="624"/>
    </row>
    <row r="2" spans="1:9" ht="3" customHeight="1" x14ac:dyDescent="0.3">
      <c r="A2" s="624"/>
      <c r="B2" s="624"/>
      <c r="C2" s="624"/>
      <c r="D2" s="624"/>
      <c r="E2" s="624"/>
      <c r="F2" s="624"/>
      <c r="G2" s="624"/>
      <c r="H2" s="624"/>
      <c r="I2" s="624"/>
    </row>
    <row r="3" spans="1:9" ht="21" x14ac:dyDescent="0.3">
      <c r="A3" s="624" t="s">
        <v>1</v>
      </c>
      <c r="B3" s="624"/>
      <c r="C3" s="624"/>
      <c r="D3" s="624"/>
      <c r="E3" s="624"/>
      <c r="F3" s="624"/>
      <c r="G3" s="624"/>
      <c r="H3" s="624"/>
      <c r="I3" s="624"/>
    </row>
    <row r="4" spans="1:9" ht="3" customHeight="1" x14ac:dyDescent="0.3">
      <c r="A4" s="624"/>
      <c r="B4" s="624"/>
      <c r="C4" s="624"/>
      <c r="D4" s="624"/>
      <c r="E4" s="624"/>
      <c r="F4" s="624"/>
      <c r="G4" s="624"/>
      <c r="H4" s="624"/>
      <c r="I4" s="624"/>
    </row>
    <row r="5" spans="1:9" ht="6" customHeight="1" x14ac:dyDescent="0.3">
      <c r="A5" s="629" t="s">
        <v>2</v>
      </c>
      <c r="B5" s="629"/>
      <c r="C5" s="629"/>
      <c r="D5" s="629"/>
      <c r="E5" s="629"/>
      <c r="F5" s="629"/>
      <c r="G5" s="629"/>
      <c r="H5" s="629"/>
      <c r="I5" s="629"/>
    </row>
    <row r="6" spans="1:9" ht="28.8" x14ac:dyDescent="0.3">
      <c r="A6" s="623" t="s">
        <v>139</v>
      </c>
      <c r="B6" s="623"/>
      <c r="C6" s="623"/>
      <c r="D6" s="623"/>
      <c r="E6" s="623"/>
      <c r="F6" s="623"/>
      <c r="G6" s="623"/>
      <c r="H6" s="623"/>
      <c r="I6" s="623"/>
    </row>
    <row r="7" spans="1:9" ht="21" x14ac:dyDescent="0.3">
      <c r="A7" s="604" t="s">
        <v>3</v>
      </c>
      <c r="B7" s="604"/>
      <c r="C7" s="604"/>
      <c r="D7" s="604"/>
      <c r="E7" s="604"/>
      <c r="F7" s="604"/>
      <c r="G7" s="604"/>
      <c r="H7" s="604"/>
      <c r="I7" s="604"/>
    </row>
    <row r="8" spans="1:9" ht="8.25" customHeight="1" thickBot="1" x14ac:dyDescent="0.35">
      <c r="A8" s="630"/>
      <c r="B8" s="630"/>
      <c r="C8" s="630"/>
      <c r="D8" s="630"/>
      <c r="E8" s="630"/>
      <c r="F8" s="630"/>
      <c r="G8" s="630"/>
      <c r="H8" s="630"/>
      <c r="I8" s="630"/>
    </row>
    <row r="9" spans="1:9" ht="18.600000000000001" thickTop="1" x14ac:dyDescent="0.3">
      <c r="A9" s="606" t="s">
        <v>4</v>
      </c>
      <c r="B9" s="607"/>
      <c r="C9" s="607"/>
      <c r="D9" s="607"/>
      <c r="E9" s="607"/>
      <c r="F9" s="607"/>
      <c r="G9" s="607"/>
      <c r="H9" s="607"/>
      <c r="I9" s="608"/>
    </row>
    <row r="10" spans="1:9" ht="18" x14ac:dyDescent="0.3">
      <c r="A10" s="609" t="s">
        <v>93</v>
      </c>
      <c r="B10" s="631"/>
      <c r="C10" s="631"/>
      <c r="D10" s="631"/>
      <c r="E10" s="631"/>
      <c r="F10" s="631"/>
      <c r="G10" s="631"/>
      <c r="H10" s="631"/>
      <c r="I10" s="611"/>
    </row>
    <row r="11" spans="1:9" ht="16.5" customHeight="1" x14ac:dyDescent="0.3">
      <c r="A11" s="632" t="s">
        <v>6</v>
      </c>
      <c r="B11" s="633"/>
      <c r="C11" s="633"/>
      <c r="D11" s="633"/>
      <c r="E11" s="633"/>
      <c r="F11" s="633"/>
      <c r="G11" s="633"/>
      <c r="H11" s="633"/>
      <c r="I11" s="634"/>
    </row>
    <row r="12" spans="1:9" ht="7.8" customHeight="1" x14ac:dyDescent="0.3">
      <c r="A12" s="615"/>
      <c r="B12" s="616"/>
      <c r="C12" s="616"/>
      <c r="D12" s="616"/>
      <c r="E12" s="616"/>
      <c r="F12" s="616"/>
      <c r="G12" s="616"/>
      <c r="H12" s="616"/>
      <c r="I12" s="617"/>
    </row>
    <row r="13" spans="1:9" ht="15.6" x14ac:dyDescent="0.3">
      <c r="A13" s="584" t="s">
        <v>7</v>
      </c>
      <c r="B13" s="585"/>
      <c r="C13" s="585"/>
      <c r="D13" s="585"/>
      <c r="E13" s="163"/>
      <c r="F13" s="164"/>
      <c r="G13" s="245" t="s">
        <v>8</v>
      </c>
      <c r="H13" s="502"/>
      <c r="I13" s="165" t="s">
        <v>94</v>
      </c>
    </row>
    <row r="14" spans="1:9" ht="15.6" x14ac:dyDescent="0.3">
      <c r="A14" s="586" t="s">
        <v>146</v>
      </c>
      <c r="B14" s="587"/>
      <c r="C14" s="587"/>
      <c r="D14" s="587"/>
      <c r="E14" s="166"/>
      <c r="F14" s="167"/>
      <c r="G14" s="246" t="s">
        <v>10</v>
      </c>
      <c r="H14" s="503"/>
      <c r="I14" s="168" t="s">
        <v>140</v>
      </c>
    </row>
    <row r="15" spans="1:9" x14ac:dyDescent="0.3">
      <c r="A15" s="618" t="s">
        <v>11</v>
      </c>
      <c r="B15" s="619"/>
      <c r="C15" s="619"/>
      <c r="D15" s="619"/>
      <c r="E15" s="619"/>
      <c r="F15" s="619"/>
      <c r="G15" s="620"/>
      <c r="H15" s="627" t="s">
        <v>12</v>
      </c>
      <c r="I15" s="628"/>
    </row>
    <row r="16" spans="1:9" x14ac:dyDescent="0.3">
      <c r="A16" s="130" t="s">
        <v>86</v>
      </c>
      <c r="B16" s="131"/>
      <c r="C16" s="131"/>
      <c r="D16" s="139"/>
      <c r="E16" s="137" t="s">
        <v>2</v>
      </c>
      <c r="F16" s="139"/>
      <c r="G16" s="137"/>
      <c r="H16" s="134" t="s">
        <v>13</v>
      </c>
      <c r="I16" s="169"/>
    </row>
    <row r="17" spans="1:9" x14ac:dyDescent="0.3">
      <c r="A17" s="130" t="s">
        <v>14</v>
      </c>
      <c r="B17" s="131"/>
      <c r="C17" s="131"/>
      <c r="D17" s="137"/>
      <c r="E17" s="138"/>
      <c r="F17" s="139"/>
      <c r="G17" s="21" t="s">
        <v>142</v>
      </c>
      <c r="H17" s="602" t="s">
        <v>15</v>
      </c>
      <c r="I17" s="603"/>
    </row>
    <row r="18" spans="1:9" x14ac:dyDescent="0.3">
      <c r="A18" s="130" t="s">
        <v>16</v>
      </c>
      <c r="B18" s="131"/>
      <c r="C18" s="131"/>
      <c r="D18" s="137"/>
      <c r="E18" s="138"/>
      <c r="F18" s="139"/>
      <c r="G18" s="21" t="s">
        <v>143</v>
      </c>
      <c r="H18" s="602" t="s">
        <v>17</v>
      </c>
      <c r="I18" s="603"/>
    </row>
    <row r="19" spans="1:9" ht="15" thickBot="1" x14ac:dyDescent="0.35">
      <c r="A19" s="140" t="s">
        <v>18</v>
      </c>
      <c r="B19" s="141"/>
      <c r="C19" s="141"/>
      <c r="D19" s="142"/>
      <c r="E19" s="143"/>
      <c r="F19" s="142"/>
      <c r="G19" s="504" t="s">
        <v>144</v>
      </c>
      <c r="H19" s="144" t="s">
        <v>149</v>
      </c>
      <c r="I19" s="145" t="s">
        <v>150</v>
      </c>
    </row>
    <row r="20" spans="1:9" ht="7.5" customHeight="1" thickTop="1" thickBot="1" x14ac:dyDescent="0.35">
      <c r="A20" s="146"/>
      <c r="B20" s="30"/>
      <c r="C20" s="30"/>
      <c r="D20" s="29"/>
      <c r="E20" s="31"/>
      <c r="F20" s="29"/>
      <c r="G20" s="29"/>
      <c r="H20" s="32"/>
      <c r="I20" s="32"/>
    </row>
    <row r="21" spans="1:9" ht="31.5" customHeight="1" thickTop="1" x14ac:dyDescent="0.3">
      <c r="A21" s="147" t="s">
        <v>19</v>
      </c>
      <c r="B21" s="148" t="s">
        <v>20</v>
      </c>
      <c r="C21" s="148" t="s">
        <v>21</v>
      </c>
      <c r="D21" s="148" t="s">
        <v>22</v>
      </c>
      <c r="E21" s="149" t="s">
        <v>23</v>
      </c>
      <c r="F21" s="148" t="s">
        <v>24</v>
      </c>
      <c r="G21" s="148" t="s">
        <v>25</v>
      </c>
      <c r="H21" s="150" t="s">
        <v>29</v>
      </c>
      <c r="I21" s="151" t="s">
        <v>30</v>
      </c>
    </row>
    <row r="22" spans="1:9" x14ac:dyDescent="0.3">
      <c r="A22" s="152">
        <v>1</v>
      </c>
      <c r="B22" s="36">
        <v>108</v>
      </c>
      <c r="C22" s="153">
        <v>10007498585</v>
      </c>
      <c r="D22" s="154" t="s">
        <v>205</v>
      </c>
      <c r="E22" s="155">
        <v>35583</v>
      </c>
      <c r="F22" s="155" t="s">
        <v>91</v>
      </c>
      <c r="G22" s="156" t="s">
        <v>39</v>
      </c>
      <c r="H22" s="157"/>
      <c r="I22" s="170"/>
    </row>
    <row r="23" spans="1:9" x14ac:dyDescent="0.3">
      <c r="A23" s="152">
        <v>2</v>
      </c>
      <c r="B23" s="36">
        <v>6</v>
      </c>
      <c r="C23" s="153">
        <v>10036019013</v>
      </c>
      <c r="D23" s="154" t="s">
        <v>112</v>
      </c>
      <c r="E23" s="155">
        <v>37410</v>
      </c>
      <c r="F23" s="155" t="s">
        <v>91</v>
      </c>
      <c r="G23" s="156" t="s">
        <v>52</v>
      </c>
      <c r="H23" s="157"/>
      <c r="I23" s="170"/>
    </row>
    <row r="24" spans="1:9" x14ac:dyDescent="0.3">
      <c r="A24" s="152">
        <v>3</v>
      </c>
      <c r="B24" s="36">
        <v>5</v>
      </c>
      <c r="C24" s="153">
        <v>10036018912</v>
      </c>
      <c r="D24" s="154" t="s">
        <v>197</v>
      </c>
      <c r="E24" s="155">
        <v>37281</v>
      </c>
      <c r="F24" s="155" t="s">
        <v>91</v>
      </c>
      <c r="G24" s="156" t="s">
        <v>52</v>
      </c>
      <c r="H24" s="157"/>
      <c r="I24" s="170"/>
    </row>
    <row r="25" spans="1:9" x14ac:dyDescent="0.3">
      <c r="A25" s="152">
        <v>4</v>
      </c>
      <c r="B25" s="36">
        <v>4</v>
      </c>
      <c r="C25" s="153">
        <v>10010168412</v>
      </c>
      <c r="D25" s="154" t="s">
        <v>194</v>
      </c>
      <c r="E25" s="155">
        <v>36015</v>
      </c>
      <c r="F25" s="155" t="s">
        <v>87</v>
      </c>
      <c r="G25" s="156" t="s">
        <v>52</v>
      </c>
      <c r="H25" s="157"/>
      <c r="I25" s="170"/>
    </row>
    <row r="26" spans="1:9" x14ac:dyDescent="0.3">
      <c r="A26" s="152">
        <v>5</v>
      </c>
      <c r="B26" s="36">
        <v>9</v>
      </c>
      <c r="C26" s="153">
        <v>10036013858</v>
      </c>
      <c r="D26" s="154" t="s">
        <v>137</v>
      </c>
      <c r="E26" s="155">
        <v>37597</v>
      </c>
      <c r="F26" s="155" t="s">
        <v>91</v>
      </c>
      <c r="G26" s="156" t="s">
        <v>52</v>
      </c>
      <c r="H26" s="157"/>
      <c r="I26" s="171"/>
    </row>
    <row r="27" spans="1:9" x14ac:dyDescent="0.3">
      <c r="A27" s="152">
        <v>6</v>
      </c>
      <c r="B27" s="36">
        <v>115</v>
      </c>
      <c r="C27" s="153">
        <v>10008705227</v>
      </c>
      <c r="D27" s="154" t="s">
        <v>268</v>
      </c>
      <c r="E27" s="155">
        <v>34093</v>
      </c>
      <c r="F27" s="155" t="s">
        <v>87</v>
      </c>
      <c r="G27" s="156" t="s">
        <v>79</v>
      </c>
      <c r="H27" s="157"/>
      <c r="I27" s="170"/>
    </row>
    <row r="28" spans="1:9" x14ac:dyDescent="0.3">
      <c r="A28" s="152">
        <v>7</v>
      </c>
      <c r="B28" s="36">
        <v>15</v>
      </c>
      <c r="C28" s="153">
        <v>10065490441</v>
      </c>
      <c r="D28" s="154" t="s">
        <v>195</v>
      </c>
      <c r="E28" s="155">
        <v>38304</v>
      </c>
      <c r="F28" s="155" t="s">
        <v>87</v>
      </c>
      <c r="G28" s="156" t="s">
        <v>52</v>
      </c>
      <c r="H28" s="157"/>
      <c r="I28" s="170"/>
    </row>
    <row r="29" spans="1:9" x14ac:dyDescent="0.3">
      <c r="A29" s="152">
        <v>8</v>
      </c>
      <c r="B29" s="36">
        <v>17</v>
      </c>
      <c r="C29" s="153">
        <v>10090936672</v>
      </c>
      <c r="D29" s="154" t="s">
        <v>199</v>
      </c>
      <c r="E29" s="155">
        <v>38489</v>
      </c>
      <c r="F29" s="155" t="s">
        <v>87</v>
      </c>
      <c r="G29" s="156" t="s">
        <v>52</v>
      </c>
      <c r="H29" s="157"/>
      <c r="I29" s="170"/>
    </row>
    <row r="30" spans="1:9" x14ac:dyDescent="0.3">
      <c r="A30" s="152">
        <v>9</v>
      </c>
      <c r="B30" s="36">
        <v>73</v>
      </c>
      <c r="C30" s="153">
        <v>10015266568</v>
      </c>
      <c r="D30" s="154" t="s">
        <v>206</v>
      </c>
      <c r="E30" s="155">
        <v>36288</v>
      </c>
      <c r="F30" s="155" t="s">
        <v>87</v>
      </c>
      <c r="G30" s="156" t="s">
        <v>35</v>
      </c>
      <c r="H30" s="157"/>
      <c r="I30" s="170"/>
    </row>
    <row r="31" spans="1:9" x14ac:dyDescent="0.3">
      <c r="A31" s="152">
        <v>10</v>
      </c>
      <c r="B31" s="36">
        <v>109</v>
      </c>
      <c r="C31" s="153">
        <v>10014630008</v>
      </c>
      <c r="D31" s="154" t="s">
        <v>116</v>
      </c>
      <c r="E31" s="155">
        <v>36368</v>
      </c>
      <c r="F31" s="155" t="s">
        <v>87</v>
      </c>
      <c r="G31" s="156" t="s">
        <v>39</v>
      </c>
      <c r="H31" s="157"/>
      <c r="I31" s="170"/>
    </row>
    <row r="32" spans="1:9" x14ac:dyDescent="0.3">
      <c r="A32" s="152">
        <v>11</v>
      </c>
      <c r="B32" s="36">
        <v>20</v>
      </c>
      <c r="C32" s="153">
        <v>10079259993</v>
      </c>
      <c r="D32" s="154" t="s">
        <v>202</v>
      </c>
      <c r="E32" s="155">
        <v>38576</v>
      </c>
      <c r="F32" s="155" t="s">
        <v>87</v>
      </c>
      <c r="G32" s="156" t="s">
        <v>52</v>
      </c>
      <c r="H32" s="157"/>
      <c r="I32" s="170"/>
    </row>
    <row r="33" spans="1:9" x14ac:dyDescent="0.3">
      <c r="A33" s="152">
        <v>12</v>
      </c>
      <c r="B33" s="36">
        <v>2</v>
      </c>
      <c r="C33" s="153">
        <v>10015314361</v>
      </c>
      <c r="D33" s="154" t="s">
        <v>106</v>
      </c>
      <c r="E33" s="155">
        <v>36174</v>
      </c>
      <c r="F33" s="155" t="s">
        <v>91</v>
      </c>
      <c r="G33" s="156" t="s">
        <v>52</v>
      </c>
      <c r="H33" s="157"/>
      <c r="I33" s="170"/>
    </row>
    <row r="34" spans="1:9" x14ac:dyDescent="0.3">
      <c r="A34" s="152">
        <v>13</v>
      </c>
      <c r="B34" s="36">
        <v>3</v>
      </c>
      <c r="C34" s="153">
        <v>10034952922</v>
      </c>
      <c r="D34" s="154" t="s">
        <v>198</v>
      </c>
      <c r="E34" s="155">
        <v>36610</v>
      </c>
      <c r="F34" s="155" t="s">
        <v>91</v>
      </c>
      <c r="G34" s="156" t="s">
        <v>52</v>
      </c>
      <c r="H34" s="157"/>
      <c r="I34" s="170"/>
    </row>
    <row r="35" spans="1:9" x14ac:dyDescent="0.3">
      <c r="A35" s="152">
        <v>14</v>
      </c>
      <c r="B35" s="36">
        <v>18</v>
      </c>
      <c r="C35" s="153">
        <v>10097338571</v>
      </c>
      <c r="D35" s="154" t="s">
        <v>203</v>
      </c>
      <c r="E35" s="155">
        <v>38425</v>
      </c>
      <c r="F35" s="155" t="s">
        <v>88</v>
      </c>
      <c r="G35" s="156" t="s">
        <v>52</v>
      </c>
      <c r="H35" s="157"/>
      <c r="I35" s="170"/>
    </row>
    <row r="36" spans="1:9" x14ac:dyDescent="0.3">
      <c r="A36" s="152">
        <v>15</v>
      </c>
      <c r="B36" s="36">
        <v>12</v>
      </c>
      <c r="C36" s="153">
        <v>10090937177</v>
      </c>
      <c r="D36" s="154" t="s">
        <v>110</v>
      </c>
      <c r="E36" s="155">
        <v>38212</v>
      </c>
      <c r="F36" s="155" t="s">
        <v>87</v>
      </c>
      <c r="G36" s="156" t="s">
        <v>52</v>
      </c>
      <c r="H36" s="157"/>
      <c r="I36" s="170"/>
    </row>
    <row r="37" spans="1:9" x14ac:dyDescent="0.3">
      <c r="A37" s="152">
        <v>16</v>
      </c>
      <c r="B37" s="36">
        <v>110</v>
      </c>
      <c r="C37" s="153">
        <v>10104123420</v>
      </c>
      <c r="D37" s="154" t="s">
        <v>239</v>
      </c>
      <c r="E37" s="155">
        <v>38726</v>
      </c>
      <c r="F37" s="155" t="s">
        <v>87</v>
      </c>
      <c r="G37" s="156" t="s">
        <v>39</v>
      </c>
      <c r="H37" s="157"/>
      <c r="I37" s="170"/>
    </row>
    <row r="38" spans="1:9" x14ac:dyDescent="0.3">
      <c r="A38" s="152">
        <v>17</v>
      </c>
      <c r="B38" s="36">
        <v>19</v>
      </c>
      <c r="C38" s="153">
        <v>10097338672</v>
      </c>
      <c r="D38" s="154" t="s">
        <v>201</v>
      </c>
      <c r="E38" s="155">
        <v>38360</v>
      </c>
      <c r="F38" s="155" t="s">
        <v>88</v>
      </c>
      <c r="G38" s="156" t="s">
        <v>52</v>
      </c>
      <c r="H38" s="157"/>
      <c r="I38" s="170"/>
    </row>
    <row r="39" spans="1:9" x14ac:dyDescent="0.3">
      <c r="A39" s="152">
        <v>18</v>
      </c>
      <c r="B39" s="36">
        <v>7</v>
      </c>
      <c r="C39" s="153">
        <v>10036092771</v>
      </c>
      <c r="D39" s="154" t="s">
        <v>135</v>
      </c>
      <c r="E39" s="155">
        <v>37439</v>
      </c>
      <c r="F39" s="155" t="s">
        <v>91</v>
      </c>
      <c r="G39" s="156" t="s">
        <v>52</v>
      </c>
      <c r="H39" s="157"/>
      <c r="I39" s="170"/>
    </row>
    <row r="40" spans="1:9" x14ac:dyDescent="0.3">
      <c r="A40" s="152">
        <v>19</v>
      </c>
      <c r="B40" s="36">
        <v>16</v>
      </c>
      <c r="C40" s="153">
        <v>10075644826</v>
      </c>
      <c r="D40" s="154" t="s">
        <v>107</v>
      </c>
      <c r="E40" s="155">
        <v>38042</v>
      </c>
      <c r="F40" s="155" t="s">
        <v>87</v>
      </c>
      <c r="G40" s="156" t="s">
        <v>52</v>
      </c>
      <c r="H40" s="157"/>
      <c r="I40" s="170"/>
    </row>
    <row r="41" spans="1:9" x14ac:dyDescent="0.3">
      <c r="A41" s="152">
        <v>20</v>
      </c>
      <c r="B41" s="36">
        <v>8</v>
      </c>
      <c r="C41" s="153">
        <v>10036018811</v>
      </c>
      <c r="D41" s="154" t="s">
        <v>113</v>
      </c>
      <c r="E41" s="155">
        <v>37411</v>
      </c>
      <c r="F41" s="155" t="s">
        <v>91</v>
      </c>
      <c r="G41" s="156" t="s">
        <v>52</v>
      </c>
      <c r="H41" s="157"/>
      <c r="I41" s="170"/>
    </row>
    <row r="42" spans="1:9" x14ac:dyDescent="0.3">
      <c r="A42" s="152">
        <v>21</v>
      </c>
      <c r="B42" s="36">
        <v>14</v>
      </c>
      <c r="C42" s="153">
        <v>10065490643</v>
      </c>
      <c r="D42" s="154" t="s">
        <v>109</v>
      </c>
      <c r="E42" s="155">
        <v>38183</v>
      </c>
      <c r="F42" s="155" t="s">
        <v>87</v>
      </c>
      <c r="G42" s="156" t="s">
        <v>52</v>
      </c>
      <c r="H42" s="157"/>
      <c r="I42" s="170"/>
    </row>
    <row r="43" spans="1:9" x14ac:dyDescent="0.3">
      <c r="A43" s="152">
        <v>22</v>
      </c>
      <c r="B43" s="36">
        <v>111</v>
      </c>
      <c r="C43" s="153">
        <v>10095011985</v>
      </c>
      <c r="D43" s="154" t="s">
        <v>238</v>
      </c>
      <c r="E43" s="155">
        <v>38515</v>
      </c>
      <c r="F43" s="155" t="s">
        <v>88</v>
      </c>
      <c r="G43" s="156" t="s">
        <v>39</v>
      </c>
      <c r="H43" s="157"/>
      <c r="I43" s="170"/>
    </row>
    <row r="44" spans="1:9" x14ac:dyDescent="0.3">
      <c r="A44" s="152" t="s">
        <v>177</v>
      </c>
      <c r="B44" s="36">
        <v>119</v>
      </c>
      <c r="C44" s="153">
        <v>10009166682</v>
      </c>
      <c r="D44" s="154" t="s">
        <v>210</v>
      </c>
      <c r="E44" s="155">
        <v>35225</v>
      </c>
      <c r="F44" s="155" t="s">
        <v>91</v>
      </c>
      <c r="G44" s="156" t="s">
        <v>179</v>
      </c>
      <c r="H44" s="157"/>
      <c r="I44" s="170"/>
    </row>
    <row r="45" spans="1:9" ht="15" thickBot="1" x14ac:dyDescent="0.35">
      <c r="A45" s="152" t="s">
        <v>177</v>
      </c>
      <c r="B45" s="36">
        <v>116</v>
      </c>
      <c r="C45" s="153">
        <v>10056107915</v>
      </c>
      <c r="D45" s="154" t="s">
        <v>208</v>
      </c>
      <c r="E45" s="155">
        <v>36635</v>
      </c>
      <c r="F45" s="155" t="s">
        <v>91</v>
      </c>
      <c r="G45" s="156" t="s">
        <v>179</v>
      </c>
      <c r="H45" s="157"/>
      <c r="I45" s="170" t="s">
        <v>245</v>
      </c>
    </row>
    <row r="46" spans="1:9" ht="6" customHeight="1" thickTop="1" thickBot="1" x14ac:dyDescent="0.35">
      <c r="A46" s="102"/>
      <c r="B46" s="103"/>
      <c r="C46" s="103"/>
      <c r="D46" s="104"/>
      <c r="E46" s="105"/>
      <c r="F46" s="106"/>
      <c r="G46" s="107"/>
      <c r="H46" s="160"/>
      <c r="I46" s="160"/>
    </row>
    <row r="47" spans="1:9" ht="15" thickTop="1" x14ac:dyDescent="0.3">
      <c r="A47" s="515" t="s">
        <v>54</v>
      </c>
      <c r="B47" s="516"/>
      <c r="C47" s="516"/>
      <c r="D47" s="516"/>
      <c r="E47" s="50"/>
      <c r="F47" s="516"/>
      <c r="G47" s="516"/>
      <c r="H47" s="516"/>
      <c r="I47" s="517"/>
    </row>
    <row r="48" spans="1:9" x14ac:dyDescent="0.3">
      <c r="A48" s="51" t="s">
        <v>183</v>
      </c>
      <c r="B48" s="52"/>
      <c r="C48" s="53"/>
      <c r="D48" s="52"/>
      <c r="E48" s="54"/>
      <c r="F48" s="55"/>
      <c r="G48" s="242"/>
      <c r="H48" s="59"/>
      <c r="I48" s="345"/>
    </row>
    <row r="49" spans="1:9" x14ac:dyDescent="0.3">
      <c r="A49" s="61" t="s">
        <v>240</v>
      </c>
      <c r="B49" s="62"/>
      <c r="C49" s="63"/>
      <c r="D49" s="62"/>
      <c r="E49" s="64"/>
      <c r="F49" s="65"/>
      <c r="G49" s="248"/>
      <c r="H49" s="69"/>
      <c r="I49" s="346"/>
    </row>
    <row r="50" spans="1:9" ht="5.4" customHeight="1" x14ac:dyDescent="0.3">
      <c r="A50" s="71"/>
      <c r="B50" s="238"/>
      <c r="C50" s="238"/>
      <c r="D50" s="73"/>
      <c r="E50" s="74"/>
      <c r="F50" s="73"/>
      <c r="G50" s="73"/>
      <c r="H50" s="75"/>
      <c r="I50" s="162"/>
    </row>
    <row r="51" spans="1:9" x14ac:dyDescent="0.3">
      <c r="A51" s="118"/>
      <c r="B51" s="119"/>
      <c r="C51" s="597" t="s">
        <v>55</v>
      </c>
      <c r="D51" s="597"/>
      <c r="E51" s="597"/>
      <c r="F51" s="597" t="s">
        <v>56</v>
      </c>
      <c r="G51" s="597"/>
      <c r="H51" s="597" t="s">
        <v>57</v>
      </c>
      <c r="I51" s="598"/>
    </row>
    <row r="52" spans="1:9" x14ac:dyDescent="0.3">
      <c r="A52" s="518"/>
      <c r="B52" s="519"/>
      <c r="C52" s="519"/>
      <c r="D52" s="519"/>
      <c r="E52" s="519"/>
      <c r="F52" s="519"/>
      <c r="G52" s="519"/>
      <c r="H52" s="519"/>
      <c r="I52" s="566"/>
    </row>
    <row r="53" spans="1:9" x14ac:dyDescent="0.3">
      <c r="A53" s="241"/>
      <c r="B53" s="238"/>
      <c r="C53" s="238"/>
      <c r="D53" s="238"/>
      <c r="E53" s="80"/>
      <c r="F53" s="238"/>
      <c r="G53" s="238"/>
      <c r="H53" s="238"/>
      <c r="I53" s="247"/>
    </row>
    <row r="54" spans="1:9" x14ac:dyDescent="0.3">
      <c r="A54" s="241"/>
      <c r="B54" s="238"/>
      <c r="C54" s="238"/>
      <c r="D54" s="238"/>
      <c r="E54" s="80"/>
      <c r="F54" s="238"/>
      <c r="G54" s="238"/>
      <c r="H54" s="238"/>
      <c r="I54" s="247"/>
    </row>
    <row r="55" spans="1:9" ht="6.6" customHeight="1" x14ac:dyDescent="0.3">
      <c r="A55" s="241"/>
      <c r="B55" s="238"/>
      <c r="C55" s="238"/>
      <c r="D55" s="238"/>
      <c r="E55" s="80"/>
      <c r="F55" s="238"/>
      <c r="G55" s="238"/>
      <c r="H55" s="73"/>
      <c r="I55" s="247"/>
    </row>
    <row r="56" spans="1:9" s="15" customFormat="1" ht="13.8" thickBot="1" x14ac:dyDescent="0.3">
      <c r="A56" s="599" t="s">
        <v>2</v>
      </c>
      <c r="B56" s="595"/>
      <c r="C56" s="595"/>
      <c r="D56" s="595" t="str">
        <f>G17</f>
        <v>СОЛОВЬЕВ Г.Н. (ВК, г. САНКТ ПЕТЕРБУРГ)</v>
      </c>
      <c r="E56" s="595"/>
      <c r="F56" s="595" t="str">
        <f>G18</f>
        <v>МИХАЙЛОВА И.Н. (ВК, г. САНКТ ПЕТЕРБУРГ)</v>
      </c>
      <c r="G56" s="595"/>
      <c r="H56" s="600" t="str">
        <f>G19</f>
        <v>СТУОКА Е.А. (ВК, г. САНКТ ПЕТЕРБУРГ)</v>
      </c>
      <c r="I56" s="601"/>
    </row>
    <row r="57" spans="1:9" ht="15" thickTop="1" x14ac:dyDescent="0.3"/>
  </sheetData>
  <mergeCells count="29">
    <mergeCell ref="A12:I12"/>
    <mergeCell ref="A13:D13"/>
    <mergeCell ref="A7:I7"/>
    <mergeCell ref="A8:I8"/>
    <mergeCell ref="A9:I9"/>
    <mergeCell ref="A10:I10"/>
    <mergeCell ref="A11:I11"/>
    <mergeCell ref="A6:I6"/>
    <mergeCell ref="A1:I1"/>
    <mergeCell ref="A2:I2"/>
    <mergeCell ref="A3:I3"/>
    <mergeCell ref="A4:I4"/>
    <mergeCell ref="A5:I5"/>
    <mergeCell ref="A14:D14"/>
    <mergeCell ref="A15:G15"/>
    <mergeCell ref="H15:I15"/>
    <mergeCell ref="H17:I17"/>
    <mergeCell ref="A47:D47"/>
    <mergeCell ref="F47:I47"/>
    <mergeCell ref="H18:I18"/>
    <mergeCell ref="F56:G56"/>
    <mergeCell ref="H56:I56"/>
    <mergeCell ref="C51:E51"/>
    <mergeCell ref="F51:G51"/>
    <mergeCell ref="H51:I51"/>
    <mergeCell ref="A52:E52"/>
    <mergeCell ref="F52:I52"/>
    <mergeCell ref="A56:C56"/>
    <mergeCell ref="D56:E56"/>
  </mergeCells>
  <conditionalFormatting sqref="F51:F54">
    <cfRule type="duplicateValues" dxfId="7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2F6DD-F5ED-40C1-BF79-AF9B593C1B17}">
  <dimension ref="A1:I57"/>
  <sheetViews>
    <sheetView topLeftCell="A25" workbookViewId="0">
      <selection activeCell="D35" sqref="D35"/>
    </sheetView>
  </sheetViews>
  <sheetFormatPr defaultColWidth="8.77734375" defaultRowHeight="14.4" x14ac:dyDescent="0.3"/>
  <cols>
    <col min="1" max="1" width="6.77734375" customWidth="1"/>
    <col min="2" max="2" width="8.109375" customWidth="1"/>
    <col min="3" max="3" width="13.33203125" customWidth="1"/>
    <col min="4" max="4" width="20.44140625" customWidth="1"/>
    <col min="5" max="5" width="10.88671875" customWidth="1"/>
    <col min="6" max="6" width="10.44140625" customWidth="1"/>
    <col min="7" max="7" width="21.88671875" customWidth="1"/>
    <col min="8" max="8" width="17.77734375" customWidth="1"/>
    <col min="9" max="9" width="19.33203125" customWidth="1"/>
  </cols>
  <sheetData>
    <row r="1" spans="1:9" ht="21" x14ac:dyDescent="0.3">
      <c r="A1" s="624" t="s">
        <v>0</v>
      </c>
      <c r="B1" s="624"/>
      <c r="C1" s="624"/>
      <c r="D1" s="624"/>
      <c r="E1" s="624"/>
      <c r="F1" s="624"/>
      <c r="G1" s="624"/>
      <c r="H1" s="624"/>
      <c r="I1" s="624"/>
    </row>
    <row r="2" spans="1:9" ht="3" customHeight="1" x14ac:dyDescent="0.3">
      <c r="A2" s="624"/>
      <c r="B2" s="624"/>
      <c r="C2" s="624"/>
      <c r="D2" s="624"/>
      <c r="E2" s="624"/>
      <c r="F2" s="624"/>
      <c r="G2" s="624"/>
      <c r="H2" s="624"/>
      <c r="I2" s="624"/>
    </row>
    <row r="3" spans="1:9" ht="21" x14ac:dyDescent="0.3">
      <c r="A3" s="624" t="s">
        <v>1</v>
      </c>
      <c r="B3" s="624"/>
      <c r="C3" s="624"/>
      <c r="D3" s="624"/>
      <c r="E3" s="624"/>
      <c r="F3" s="624"/>
      <c r="G3" s="624"/>
      <c r="H3" s="624"/>
      <c r="I3" s="624"/>
    </row>
    <row r="4" spans="1:9" ht="3" customHeight="1" x14ac:dyDescent="0.3">
      <c r="A4" s="624"/>
      <c r="B4" s="624"/>
      <c r="C4" s="624"/>
      <c r="D4" s="624"/>
      <c r="E4" s="624"/>
      <c r="F4" s="624"/>
      <c r="G4" s="624"/>
      <c r="H4" s="624"/>
      <c r="I4" s="624"/>
    </row>
    <row r="5" spans="1:9" ht="5.4" customHeight="1" x14ac:dyDescent="0.3">
      <c r="A5" s="629" t="s">
        <v>2</v>
      </c>
      <c r="B5" s="629"/>
      <c r="C5" s="629"/>
      <c r="D5" s="629"/>
      <c r="E5" s="629"/>
      <c r="F5" s="629"/>
      <c r="G5" s="629"/>
      <c r="H5" s="629"/>
      <c r="I5" s="629"/>
    </row>
    <row r="6" spans="1:9" ht="28.8" x14ac:dyDescent="0.3">
      <c r="A6" s="623" t="s">
        <v>139</v>
      </c>
      <c r="B6" s="623"/>
      <c r="C6" s="623"/>
      <c r="D6" s="623"/>
      <c r="E6" s="623"/>
      <c r="F6" s="623"/>
      <c r="G6" s="623"/>
      <c r="H6" s="623"/>
      <c r="I6" s="623"/>
    </row>
    <row r="7" spans="1:9" ht="21" x14ac:dyDescent="0.3">
      <c r="A7" s="604" t="s">
        <v>3</v>
      </c>
      <c r="B7" s="604"/>
      <c r="C7" s="604"/>
      <c r="D7" s="604"/>
      <c r="E7" s="604"/>
      <c r="F7" s="604"/>
      <c r="G7" s="604"/>
      <c r="H7" s="604"/>
      <c r="I7" s="604"/>
    </row>
    <row r="8" spans="1:9" ht="8.25" customHeight="1" thickBot="1" x14ac:dyDescent="0.35">
      <c r="A8" s="630"/>
      <c r="B8" s="630"/>
      <c r="C8" s="630"/>
      <c r="D8" s="630"/>
      <c r="E8" s="630"/>
      <c r="F8" s="630"/>
      <c r="G8" s="630"/>
      <c r="H8" s="630"/>
      <c r="I8" s="630"/>
    </row>
    <row r="9" spans="1:9" ht="18.600000000000001" thickTop="1" x14ac:dyDescent="0.3">
      <c r="A9" s="606" t="s">
        <v>4</v>
      </c>
      <c r="B9" s="607"/>
      <c r="C9" s="607"/>
      <c r="D9" s="607"/>
      <c r="E9" s="607"/>
      <c r="F9" s="607"/>
      <c r="G9" s="607"/>
      <c r="H9" s="607"/>
      <c r="I9" s="608"/>
    </row>
    <row r="10" spans="1:9" ht="18" x14ac:dyDescent="0.3">
      <c r="A10" s="609" t="s">
        <v>93</v>
      </c>
      <c r="B10" s="631"/>
      <c r="C10" s="631"/>
      <c r="D10" s="631"/>
      <c r="E10" s="631"/>
      <c r="F10" s="631"/>
      <c r="G10" s="631"/>
      <c r="H10" s="631"/>
      <c r="I10" s="611"/>
    </row>
    <row r="11" spans="1:9" ht="16.5" customHeight="1" x14ac:dyDescent="0.3">
      <c r="A11" s="632" t="s">
        <v>58</v>
      </c>
      <c r="B11" s="633"/>
      <c r="C11" s="633"/>
      <c r="D11" s="633"/>
      <c r="E11" s="633"/>
      <c r="F11" s="633"/>
      <c r="G11" s="633"/>
      <c r="H11" s="633"/>
      <c r="I11" s="634"/>
    </row>
    <row r="12" spans="1:9" ht="7.8" customHeight="1" x14ac:dyDescent="0.3">
      <c r="A12" s="615"/>
      <c r="B12" s="616"/>
      <c r="C12" s="616"/>
      <c r="D12" s="616"/>
      <c r="E12" s="616"/>
      <c r="F12" s="616"/>
      <c r="G12" s="616"/>
      <c r="H12" s="616"/>
      <c r="I12" s="617"/>
    </row>
    <row r="13" spans="1:9" ht="15.6" x14ac:dyDescent="0.3">
      <c r="A13" s="584" t="s">
        <v>7</v>
      </c>
      <c r="B13" s="585"/>
      <c r="C13" s="585"/>
      <c r="D13" s="585"/>
      <c r="E13" s="163"/>
      <c r="F13" s="164"/>
      <c r="G13" s="245" t="s">
        <v>8</v>
      </c>
      <c r="H13" s="502"/>
      <c r="I13" s="165" t="s">
        <v>94</v>
      </c>
    </row>
    <row r="14" spans="1:9" ht="15.6" x14ac:dyDescent="0.3">
      <c r="A14" s="586" t="s">
        <v>146</v>
      </c>
      <c r="B14" s="587"/>
      <c r="C14" s="587"/>
      <c r="D14" s="587"/>
      <c r="E14" s="166"/>
      <c r="F14" s="167"/>
      <c r="G14" s="246" t="s">
        <v>10</v>
      </c>
      <c r="H14" s="503"/>
      <c r="I14" s="168" t="s">
        <v>140</v>
      </c>
    </row>
    <row r="15" spans="1:9" x14ac:dyDescent="0.3">
      <c r="A15" s="618" t="s">
        <v>11</v>
      </c>
      <c r="B15" s="619"/>
      <c r="C15" s="619"/>
      <c r="D15" s="619"/>
      <c r="E15" s="619"/>
      <c r="F15" s="619"/>
      <c r="G15" s="620"/>
      <c r="H15" s="627" t="s">
        <v>12</v>
      </c>
      <c r="I15" s="628"/>
    </row>
    <row r="16" spans="1:9" x14ac:dyDescent="0.3">
      <c r="A16" s="130" t="s">
        <v>86</v>
      </c>
      <c r="B16" s="131"/>
      <c r="C16" s="131"/>
      <c r="D16" s="139"/>
      <c r="E16" s="137" t="s">
        <v>2</v>
      </c>
      <c r="F16" s="139"/>
      <c r="G16" s="137"/>
      <c r="H16" s="134" t="s">
        <v>13</v>
      </c>
      <c r="I16" s="169"/>
    </row>
    <row r="17" spans="1:9" x14ac:dyDescent="0.3">
      <c r="A17" s="130" t="s">
        <v>14</v>
      </c>
      <c r="B17" s="131"/>
      <c r="C17" s="131"/>
      <c r="D17" s="137"/>
      <c r="E17" s="138"/>
      <c r="F17" s="139"/>
      <c r="G17" s="21" t="s">
        <v>142</v>
      </c>
      <c r="H17" s="602" t="s">
        <v>15</v>
      </c>
      <c r="I17" s="603"/>
    </row>
    <row r="18" spans="1:9" x14ac:dyDescent="0.3">
      <c r="A18" s="130" t="s">
        <v>16</v>
      </c>
      <c r="B18" s="131"/>
      <c r="C18" s="131"/>
      <c r="D18" s="137"/>
      <c r="E18" s="138"/>
      <c r="F18" s="139"/>
      <c r="G18" s="21" t="s">
        <v>143</v>
      </c>
      <c r="H18" s="602" t="s">
        <v>17</v>
      </c>
      <c r="I18" s="603"/>
    </row>
    <row r="19" spans="1:9" ht="15" thickBot="1" x14ac:dyDescent="0.35">
      <c r="A19" s="140" t="s">
        <v>18</v>
      </c>
      <c r="B19" s="141"/>
      <c r="C19" s="141"/>
      <c r="D19" s="142"/>
      <c r="E19" s="143"/>
      <c r="F19" s="142"/>
      <c r="G19" s="504" t="s">
        <v>144</v>
      </c>
      <c r="H19" s="144" t="s">
        <v>149</v>
      </c>
      <c r="I19" s="145" t="s">
        <v>151</v>
      </c>
    </row>
    <row r="20" spans="1:9" ht="7.5" customHeight="1" thickTop="1" thickBot="1" x14ac:dyDescent="0.35">
      <c r="A20" s="146"/>
      <c r="B20" s="30"/>
      <c r="C20" s="30"/>
      <c r="D20" s="29"/>
      <c r="E20" s="31"/>
      <c r="F20" s="29"/>
      <c r="G20" s="29"/>
      <c r="H20" s="32"/>
      <c r="I20" s="32"/>
    </row>
    <row r="21" spans="1:9" ht="31.5" customHeight="1" thickTop="1" x14ac:dyDescent="0.3">
      <c r="A21" s="147" t="s">
        <v>19</v>
      </c>
      <c r="B21" s="148" t="s">
        <v>20</v>
      </c>
      <c r="C21" s="148" t="s">
        <v>21</v>
      </c>
      <c r="D21" s="148" t="s">
        <v>22</v>
      </c>
      <c r="E21" s="149" t="s">
        <v>23</v>
      </c>
      <c r="F21" s="148" t="s">
        <v>24</v>
      </c>
      <c r="G21" s="148" t="s">
        <v>25</v>
      </c>
      <c r="H21" s="150" t="s">
        <v>29</v>
      </c>
      <c r="I21" s="151" t="s">
        <v>30</v>
      </c>
    </row>
    <row r="22" spans="1:9" x14ac:dyDescent="0.3">
      <c r="A22" s="152">
        <v>1</v>
      </c>
      <c r="B22" s="36">
        <v>101</v>
      </c>
      <c r="C22" s="153">
        <v>10007498585</v>
      </c>
      <c r="D22" s="154" t="s">
        <v>228</v>
      </c>
      <c r="E22" s="155">
        <v>34246</v>
      </c>
      <c r="F22" s="155" t="s">
        <v>91</v>
      </c>
      <c r="G22" s="156" t="s">
        <v>39</v>
      </c>
      <c r="H22" s="157"/>
      <c r="I22" s="170"/>
    </row>
    <row r="23" spans="1:9" x14ac:dyDescent="0.3">
      <c r="A23" s="152">
        <v>2</v>
      </c>
      <c r="B23" s="36">
        <v>106</v>
      </c>
      <c r="C23" s="153">
        <v>10014629604</v>
      </c>
      <c r="D23" s="154" t="s">
        <v>226</v>
      </c>
      <c r="E23" s="155">
        <v>36294</v>
      </c>
      <c r="F23" s="155" t="s">
        <v>87</v>
      </c>
      <c r="G23" s="156" t="s">
        <v>39</v>
      </c>
      <c r="H23" s="157"/>
      <c r="I23" s="170"/>
    </row>
    <row r="24" spans="1:9" x14ac:dyDescent="0.3">
      <c r="A24" s="152">
        <v>3</v>
      </c>
      <c r="B24" s="36">
        <v>104</v>
      </c>
      <c r="C24" s="153">
        <v>10007739974</v>
      </c>
      <c r="D24" s="154" t="s">
        <v>225</v>
      </c>
      <c r="E24" s="155">
        <v>34445</v>
      </c>
      <c r="F24" s="155" t="s">
        <v>90</v>
      </c>
      <c r="G24" s="156" t="s">
        <v>39</v>
      </c>
      <c r="H24" s="157"/>
      <c r="I24" s="170"/>
    </row>
    <row r="25" spans="1:9" x14ac:dyDescent="0.3">
      <c r="A25" s="152">
        <v>4</v>
      </c>
      <c r="B25" s="36">
        <v>23</v>
      </c>
      <c r="C25" s="153">
        <v>10014629705</v>
      </c>
      <c r="D25" s="154" t="s">
        <v>214</v>
      </c>
      <c r="E25" s="155">
        <v>36369</v>
      </c>
      <c r="F25" s="155" t="s">
        <v>90</v>
      </c>
      <c r="G25" s="156" t="s">
        <v>52</v>
      </c>
      <c r="H25" s="157"/>
      <c r="I25" s="170"/>
    </row>
    <row r="26" spans="1:9" x14ac:dyDescent="0.3">
      <c r="A26" s="152">
        <v>5</v>
      </c>
      <c r="B26" s="36">
        <v>74</v>
      </c>
      <c r="C26" s="153">
        <v>10010880451</v>
      </c>
      <c r="D26" s="154" t="s">
        <v>241</v>
      </c>
      <c r="E26" s="155">
        <v>36013</v>
      </c>
      <c r="F26" s="155" t="s">
        <v>87</v>
      </c>
      <c r="G26" s="156" t="s">
        <v>136</v>
      </c>
      <c r="H26" s="157"/>
      <c r="I26" s="171"/>
    </row>
    <row r="27" spans="1:9" x14ac:dyDescent="0.3">
      <c r="A27" s="152">
        <v>6</v>
      </c>
      <c r="B27" s="36">
        <v>26</v>
      </c>
      <c r="C27" s="153">
        <v>10094559422</v>
      </c>
      <c r="D27" s="154" t="s">
        <v>217</v>
      </c>
      <c r="E27" s="155">
        <v>38505</v>
      </c>
      <c r="F27" s="155" t="s">
        <v>87</v>
      </c>
      <c r="G27" s="156" t="s">
        <v>52</v>
      </c>
      <c r="H27" s="157"/>
      <c r="I27" s="170"/>
    </row>
    <row r="28" spans="1:9" x14ac:dyDescent="0.3">
      <c r="A28" s="152">
        <v>7</v>
      </c>
      <c r="B28" s="36">
        <v>24</v>
      </c>
      <c r="C28" s="153">
        <v>10054263400</v>
      </c>
      <c r="D28" s="154" t="s">
        <v>215</v>
      </c>
      <c r="E28" s="155">
        <v>37941</v>
      </c>
      <c r="F28" s="155" t="s">
        <v>91</v>
      </c>
      <c r="G28" s="156" t="s">
        <v>52</v>
      </c>
      <c r="H28" s="157"/>
      <c r="I28" s="170"/>
    </row>
    <row r="29" spans="1:9" x14ac:dyDescent="0.3">
      <c r="A29" s="152">
        <v>8</v>
      </c>
      <c r="B29" s="36">
        <v>67</v>
      </c>
      <c r="C29" s="153">
        <v>10091170179</v>
      </c>
      <c r="D29" s="154" t="s">
        <v>224</v>
      </c>
      <c r="E29" s="155">
        <v>38712</v>
      </c>
      <c r="F29" s="155" t="s">
        <v>87</v>
      </c>
      <c r="G29" s="156" t="s">
        <v>35</v>
      </c>
      <c r="H29" s="157"/>
      <c r="I29" s="170"/>
    </row>
    <row r="30" spans="1:9" x14ac:dyDescent="0.3">
      <c r="A30" s="152">
        <v>9</v>
      </c>
      <c r="B30" s="36">
        <v>25</v>
      </c>
      <c r="C30" s="153">
        <v>10049916685</v>
      </c>
      <c r="D30" s="154" t="s">
        <v>216</v>
      </c>
      <c r="E30" s="155">
        <v>37678</v>
      </c>
      <c r="F30" s="155" t="s">
        <v>91</v>
      </c>
      <c r="G30" s="156" t="s">
        <v>52</v>
      </c>
      <c r="H30" s="157"/>
      <c r="I30" s="170"/>
    </row>
    <row r="31" spans="1:9" x14ac:dyDescent="0.3">
      <c r="A31" s="152">
        <v>10</v>
      </c>
      <c r="B31" s="36">
        <v>102</v>
      </c>
      <c r="C31" s="153">
        <v>10036076809</v>
      </c>
      <c r="D31" s="154" t="s">
        <v>270</v>
      </c>
      <c r="E31" s="155">
        <v>37700</v>
      </c>
      <c r="F31" s="155" t="s">
        <v>87</v>
      </c>
      <c r="G31" s="156" t="s">
        <v>39</v>
      </c>
      <c r="H31" s="157"/>
      <c r="I31" s="170"/>
    </row>
    <row r="32" spans="1:9" x14ac:dyDescent="0.3">
      <c r="A32" s="152">
        <v>11</v>
      </c>
      <c r="B32" s="36">
        <v>63</v>
      </c>
      <c r="C32" s="153">
        <v>10015267578</v>
      </c>
      <c r="D32" s="154" t="s">
        <v>269</v>
      </c>
      <c r="E32" s="155">
        <v>36846</v>
      </c>
      <c r="F32" s="155" t="s">
        <v>87</v>
      </c>
      <c r="G32" s="156" t="s">
        <v>35</v>
      </c>
      <c r="H32" s="157"/>
      <c r="I32" s="170"/>
    </row>
    <row r="33" spans="1:9" x14ac:dyDescent="0.3">
      <c r="A33" s="152">
        <v>12</v>
      </c>
      <c r="B33" s="36">
        <v>103</v>
      </c>
      <c r="C33" s="153">
        <v>10009721505</v>
      </c>
      <c r="D33" s="154" t="s">
        <v>227</v>
      </c>
      <c r="E33" s="155">
        <v>35616</v>
      </c>
      <c r="F33" s="155" t="s">
        <v>87</v>
      </c>
      <c r="G33" s="156" t="s">
        <v>39</v>
      </c>
      <c r="H33" s="157"/>
      <c r="I33" s="170"/>
    </row>
    <row r="34" spans="1:9" x14ac:dyDescent="0.3">
      <c r="A34" s="152">
        <v>13</v>
      </c>
      <c r="B34" s="36">
        <v>105</v>
      </c>
      <c r="C34" s="153">
        <v>10009183557</v>
      </c>
      <c r="D34" s="154" t="s">
        <v>229</v>
      </c>
      <c r="E34" s="155">
        <v>35346</v>
      </c>
      <c r="F34" s="155" t="s">
        <v>91</v>
      </c>
      <c r="G34" s="156" t="s">
        <v>39</v>
      </c>
      <c r="H34" s="157"/>
      <c r="I34" s="170"/>
    </row>
    <row r="35" spans="1:9" x14ac:dyDescent="0.3">
      <c r="A35" s="152">
        <v>14</v>
      </c>
      <c r="B35" s="36">
        <v>75</v>
      </c>
      <c r="C35" s="153">
        <v>10007740277</v>
      </c>
      <c r="D35" s="154" t="s">
        <v>246</v>
      </c>
      <c r="E35" s="155">
        <v>34840</v>
      </c>
      <c r="F35" s="155" t="s">
        <v>91</v>
      </c>
      <c r="G35" s="156" t="s">
        <v>136</v>
      </c>
      <c r="H35" s="157"/>
      <c r="I35" s="170"/>
    </row>
    <row r="36" spans="1:9" x14ac:dyDescent="0.3">
      <c r="A36" s="152">
        <v>15</v>
      </c>
      <c r="B36" s="36">
        <v>114</v>
      </c>
      <c r="C36" s="153">
        <v>10216899027</v>
      </c>
      <c r="D36" s="154" t="s">
        <v>267</v>
      </c>
      <c r="E36" s="155">
        <v>39346</v>
      </c>
      <c r="F36" s="155" t="s">
        <v>88</v>
      </c>
      <c r="G36" s="156" t="s">
        <v>39</v>
      </c>
      <c r="H36" s="157"/>
      <c r="I36" s="170"/>
    </row>
    <row r="37" spans="1:9" x14ac:dyDescent="0.3">
      <c r="A37" s="152">
        <v>16</v>
      </c>
      <c r="B37" s="36">
        <v>60</v>
      </c>
      <c r="C37" s="153">
        <v>10036042225</v>
      </c>
      <c r="D37" s="154" t="s">
        <v>77</v>
      </c>
      <c r="E37" s="155">
        <v>37325</v>
      </c>
      <c r="F37" s="155" t="s">
        <v>87</v>
      </c>
      <c r="G37" s="156" t="s">
        <v>35</v>
      </c>
      <c r="H37" s="157"/>
      <c r="I37" s="170"/>
    </row>
    <row r="38" spans="1:9" x14ac:dyDescent="0.3">
      <c r="A38" s="152" t="s">
        <v>177</v>
      </c>
      <c r="B38" s="36">
        <v>129</v>
      </c>
      <c r="C38" s="153">
        <v>10076721122</v>
      </c>
      <c r="D38" s="154" t="s">
        <v>243</v>
      </c>
      <c r="E38" s="155">
        <v>38180</v>
      </c>
      <c r="F38" s="155" t="s">
        <v>87</v>
      </c>
      <c r="G38" s="156" t="s">
        <v>179</v>
      </c>
      <c r="H38" s="157"/>
      <c r="I38" s="170"/>
    </row>
    <row r="39" spans="1:9" x14ac:dyDescent="0.3">
      <c r="A39" s="152" t="s">
        <v>177</v>
      </c>
      <c r="B39" s="36">
        <v>123</v>
      </c>
      <c r="C39" s="153">
        <v>1006441912</v>
      </c>
      <c r="D39" s="154" t="s">
        <v>235</v>
      </c>
      <c r="E39" s="155">
        <v>37761</v>
      </c>
      <c r="F39" s="155" t="s">
        <v>87</v>
      </c>
      <c r="G39" s="156" t="s">
        <v>179</v>
      </c>
      <c r="H39" s="157"/>
      <c r="I39" s="170"/>
    </row>
    <row r="40" spans="1:9" x14ac:dyDescent="0.3">
      <c r="A40" s="152" t="s">
        <v>177</v>
      </c>
      <c r="B40" s="36">
        <v>131</v>
      </c>
      <c r="C40" s="153">
        <v>10085147085</v>
      </c>
      <c r="D40" s="154" t="s">
        <v>242</v>
      </c>
      <c r="E40" s="155">
        <v>37631</v>
      </c>
      <c r="F40" s="155" t="s">
        <v>87</v>
      </c>
      <c r="G40" s="156" t="s">
        <v>179</v>
      </c>
      <c r="H40" s="157"/>
      <c r="I40" s="170"/>
    </row>
    <row r="41" spans="1:9" x14ac:dyDescent="0.3">
      <c r="A41" s="152" t="s">
        <v>177</v>
      </c>
      <c r="B41" s="36">
        <v>117</v>
      </c>
      <c r="C41" s="153">
        <v>10064871156</v>
      </c>
      <c r="D41" s="154" t="s">
        <v>244</v>
      </c>
      <c r="E41" s="155">
        <v>38038</v>
      </c>
      <c r="F41" s="155" t="s">
        <v>87</v>
      </c>
      <c r="G41" s="156" t="s">
        <v>179</v>
      </c>
      <c r="H41" s="157"/>
      <c r="I41" s="170"/>
    </row>
    <row r="42" spans="1:9" x14ac:dyDescent="0.3">
      <c r="A42" s="152" t="s">
        <v>177</v>
      </c>
      <c r="B42" s="36">
        <v>120</v>
      </c>
      <c r="C42" s="153">
        <v>10010177910</v>
      </c>
      <c r="D42" s="154" t="s">
        <v>232</v>
      </c>
      <c r="E42" s="155">
        <v>36045</v>
      </c>
      <c r="F42" s="155" t="s">
        <v>91</v>
      </c>
      <c r="G42" s="156" t="s">
        <v>179</v>
      </c>
      <c r="H42" s="157"/>
      <c r="I42" s="170"/>
    </row>
    <row r="43" spans="1:9" x14ac:dyDescent="0.3">
      <c r="A43" s="152" t="s">
        <v>177</v>
      </c>
      <c r="B43" s="36">
        <v>124</v>
      </c>
      <c r="C43" s="153">
        <v>10010177809</v>
      </c>
      <c r="D43" s="154" t="s">
        <v>234</v>
      </c>
      <c r="E43" s="155">
        <v>35906</v>
      </c>
      <c r="F43" s="155" t="s">
        <v>91</v>
      </c>
      <c r="G43" s="156" t="s">
        <v>179</v>
      </c>
      <c r="H43" s="157"/>
      <c r="I43" s="170"/>
    </row>
    <row r="44" spans="1:9" x14ac:dyDescent="0.3">
      <c r="A44" s="152" t="s">
        <v>177</v>
      </c>
      <c r="B44" s="36">
        <v>122</v>
      </c>
      <c r="C44" s="153">
        <v>10009049171</v>
      </c>
      <c r="D44" s="154" t="s">
        <v>236</v>
      </c>
      <c r="E44" s="155">
        <v>34961</v>
      </c>
      <c r="F44" s="155" t="s">
        <v>87</v>
      </c>
      <c r="G44" s="156" t="s">
        <v>179</v>
      </c>
      <c r="H44" s="157"/>
      <c r="I44" s="170"/>
    </row>
    <row r="45" spans="1:9" ht="15" thickBot="1" x14ac:dyDescent="0.35">
      <c r="A45" s="152" t="s">
        <v>177</v>
      </c>
      <c r="B45" s="36">
        <v>121</v>
      </c>
      <c r="C45" s="153">
        <v>10015981944</v>
      </c>
      <c r="D45" s="154" t="s">
        <v>233</v>
      </c>
      <c r="E45" s="155">
        <v>36382</v>
      </c>
      <c r="F45" s="155" t="s">
        <v>91</v>
      </c>
      <c r="G45" s="156" t="s">
        <v>179</v>
      </c>
      <c r="H45" s="157"/>
      <c r="I45" s="170"/>
    </row>
    <row r="46" spans="1:9" ht="6" customHeight="1" thickTop="1" thickBot="1" x14ac:dyDescent="0.35">
      <c r="A46" s="102"/>
      <c r="B46" s="103"/>
      <c r="C46" s="103"/>
      <c r="D46" s="104"/>
      <c r="E46" s="105"/>
      <c r="F46" s="106"/>
      <c r="G46" s="107"/>
      <c r="H46" s="160"/>
      <c r="I46" s="160"/>
    </row>
    <row r="47" spans="1:9" ht="15" thickTop="1" x14ac:dyDescent="0.3">
      <c r="A47" s="515" t="s">
        <v>54</v>
      </c>
      <c r="B47" s="516"/>
      <c r="C47" s="516"/>
      <c r="D47" s="516"/>
      <c r="E47" s="50"/>
      <c r="F47" s="516"/>
      <c r="G47" s="516"/>
      <c r="H47" s="516"/>
      <c r="I47" s="517"/>
    </row>
    <row r="48" spans="1:9" x14ac:dyDescent="0.3">
      <c r="A48" s="51" t="s">
        <v>183</v>
      </c>
      <c r="B48" s="52"/>
      <c r="C48" s="53"/>
      <c r="D48" s="52"/>
      <c r="E48" s="54"/>
      <c r="F48" s="55"/>
      <c r="G48" s="242"/>
      <c r="H48" s="59"/>
      <c r="I48" s="345"/>
    </row>
    <row r="49" spans="1:9" x14ac:dyDescent="0.3">
      <c r="A49" s="61" t="s">
        <v>240</v>
      </c>
      <c r="B49" s="62"/>
      <c r="C49" s="63"/>
      <c r="D49" s="62"/>
      <c r="E49" s="64"/>
      <c r="F49" s="65"/>
      <c r="G49" s="248"/>
      <c r="H49" s="69"/>
      <c r="I49" s="346"/>
    </row>
    <row r="50" spans="1:9" x14ac:dyDescent="0.3">
      <c r="A50" s="71"/>
      <c r="B50" s="238"/>
      <c r="C50" s="238"/>
      <c r="D50" s="73"/>
      <c r="E50" s="74"/>
      <c r="F50" s="73"/>
      <c r="G50" s="73"/>
      <c r="H50" s="75"/>
      <c r="I50" s="162"/>
    </row>
    <row r="51" spans="1:9" x14ac:dyDescent="0.3">
      <c r="A51" s="118"/>
      <c r="B51" s="119"/>
      <c r="C51" s="597" t="s">
        <v>55</v>
      </c>
      <c r="D51" s="597"/>
      <c r="E51" s="597"/>
      <c r="F51" s="597" t="s">
        <v>56</v>
      </c>
      <c r="G51" s="597"/>
      <c r="H51" s="597" t="s">
        <v>57</v>
      </c>
      <c r="I51" s="598"/>
    </row>
    <row r="52" spans="1:9" x14ac:dyDescent="0.3">
      <c r="A52" s="518"/>
      <c r="B52" s="519"/>
      <c r="C52" s="519"/>
      <c r="D52" s="519"/>
      <c r="E52" s="519"/>
      <c r="F52" s="519"/>
      <c r="G52" s="519"/>
      <c r="H52" s="519"/>
      <c r="I52" s="566"/>
    </row>
    <row r="53" spans="1:9" x14ac:dyDescent="0.3">
      <c r="A53" s="241"/>
      <c r="B53" s="238"/>
      <c r="C53" s="238"/>
      <c r="D53" s="238"/>
      <c r="E53" s="80"/>
      <c r="F53" s="238"/>
      <c r="G53" s="238"/>
      <c r="H53" s="238"/>
      <c r="I53" s="247"/>
    </row>
    <row r="54" spans="1:9" x14ac:dyDescent="0.3">
      <c r="A54" s="241"/>
      <c r="B54" s="238"/>
      <c r="C54" s="238"/>
      <c r="D54" s="238"/>
      <c r="E54" s="80"/>
      <c r="F54" s="238"/>
      <c r="G54" s="238"/>
      <c r="H54" s="238"/>
      <c r="I54" s="247"/>
    </row>
    <row r="55" spans="1:9" ht="6.6" customHeight="1" x14ac:dyDescent="0.3">
      <c r="A55" s="241"/>
      <c r="B55" s="238"/>
      <c r="C55" s="238"/>
      <c r="D55" s="238"/>
      <c r="E55" s="80"/>
      <c r="F55" s="238"/>
      <c r="G55" s="238"/>
      <c r="H55" s="73"/>
      <c r="I55" s="247"/>
    </row>
    <row r="56" spans="1:9" s="15" customFormat="1" ht="13.8" thickBot="1" x14ac:dyDescent="0.3">
      <c r="A56" s="599" t="s">
        <v>2</v>
      </c>
      <c r="B56" s="595"/>
      <c r="C56" s="595"/>
      <c r="D56" s="595" t="str">
        <f>G17</f>
        <v>СОЛОВЬЕВ Г.Н. (ВК, г. САНКТ ПЕТЕРБУРГ)</v>
      </c>
      <c r="E56" s="595"/>
      <c r="F56" s="595" t="str">
        <f>G18</f>
        <v>МИХАЙЛОВА И.Н. (ВК, г. САНКТ ПЕТЕРБУРГ)</v>
      </c>
      <c r="G56" s="595"/>
      <c r="H56" s="600" t="str">
        <f>G19</f>
        <v>СТУОКА Е.А. (ВК, г. САНКТ ПЕТЕРБУРГ)</v>
      </c>
      <c r="I56" s="601"/>
    </row>
    <row r="57" spans="1:9" ht="15" thickTop="1" x14ac:dyDescent="0.3"/>
  </sheetData>
  <mergeCells count="29">
    <mergeCell ref="A12:I12"/>
    <mergeCell ref="A13:D13"/>
    <mergeCell ref="A7:I7"/>
    <mergeCell ref="A8:I8"/>
    <mergeCell ref="A9:I9"/>
    <mergeCell ref="A10:I10"/>
    <mergeCell ref="A11:I11"/>
    <mergeCell ref="A6:I6"/>
    <mergeCell ref="A1:I1"/>
    <mergeCell ref="A2:I2"/>
    <mergeCell ref="A3:I3"/>
    <mergeCell ref="A4:I4"/>
    <mergeCell ref="A5:I5"/>
    <mergeCell ref="A14:D14"/>
    <mergeCell ref="A15:G15"/>
    <mergeCell ref="H15:I15"/>
    <mergeCell ref="H17:I17"/>
    <mergeCell ref="A47:D47"/>
    <mergeCell ref="F47:I47"/>
    <mergeCell ref="H18:I18"/>
    <mergeCell ref="F56:G56"/>
    <mergeCell ref="H56:I56"/>
    <mergeCell ref="C51:E51"/>
    <mergeCell ref="F51:G51"/>
    <mergeCell ref="H51:I51"/>
    <mergeCell ref="A52:E52"/>
    <mergeCell ref="F52:I52"/>
    <mergeCell ref="A56:C56"/>
    <mergeCell ref="D56:E56"/>
  </mergeCells>
  <conditionalFormatting sqref="F51:F54">
    <cfRule type="duplicateValues" dxfId="6" priority="1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7D26-2370-4DCB-BAE3-F33484057059}">
  <dimension ref="A1:AV60"/>
  <sheetViews>
    <sheetView topLeftCell="A25" zoomScale="81" zoomScaleNormal="81" workbookViewId="0">
      <selection activeCell="D26" sqref="D26"/>
    </sheetView>
  </sheetViews>
  <sheetFormatPr defaultColWidth="9.21875" defaultRowHeight="13.8" x14ac:dyDescent="0.3"/>
  <cols>
    <col min="1" max="1" width="7" style="73" customWidth="1"/>
    <col min="2" max="2" width="7.77734375" style="72" customWidth="1"/>
    <col min="3" max="3" width="12.44140625" style="72" customWidth="1"/>
    <col min="4" max="4" width="19.5546875" style="73" customWidth="1"/>
    <col min="5" max="5" width="11.109375" style="74" customWidth="1"/>
    <col min="6" max="6" width="8.77734375" style="73" customWidth="1"/>
    <col min="7" max="7" width="35.6640625" style="73" customWidth="1"/>
    <col min="8" max="18" width="3.21875" style="73" customWidth="1"/>
    <col min="19" max="27" width="3" style="73" bestFit="1" customWidth="1"/>
    <col min="28" max="30" width="3" style="73" hidden="1" customWidth="1"/>
    <col min="31" max="31" width="4" style="73" hidden="1" customWidth="1"/>
    <col min="32" max="41" width="3" style="73" hidden="1" customWidth="1"/>
    <col min="42" max="42" width="10.21875" style="73" customWidth="1"/>
    <col min="43" max="44" width="9.77734375" style="73" customWidth="1"/>
    <col min="45" max="45" width="10.21875" style="73" customWidth="1"/>
    <col min="46" max="46" width="10.44140625" style="73" customWidth="1"/>
    <col min="47" max="47" width="13.21875" style="73" customWidth="1"/>
    <col min="48" max="48" width="14.21875" style="73" customWidth="1"/>
    <col min="49" max="16384" width="9.21875" style="73"/>
  </cols>
  <sheetData>
    <row r="1" spans="1:48" ht="23.25" customHeight="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5"/>
      <c r="AL1" s="565"/>
      <c r="AM1" s="565"/>
      <c r="AN1" s="565"/>
      <c r="AO1" s="565"/>
      <c r="AP1" s="565"/>
      <c r="AQ1" s="565"/>
      <c r="AR1" s="565"/>
      <c r="AS1" s="565"/>
      <c r="AT1" s="565"/>
      <c r="AU1" s="565"/>
      <c r="AV1" s="565"/>
    </row>
    <row r="2" spans="1:48" ht="7.5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5"/>
      <c r="AR2" s="565"/>
      <c r="AS2" s="565"/>
      <c r="AT2" s="565"/>
      <c r="AU2" s="565"/>
      <c r="AV2" s="565"/>
    </row>
    <row r="3" spans="1:48" ht="23.25" customHeight="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</row>
    <row r="4" spans="1:48" ht="3.6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</row>
    <row r="5" spans="1:48" ht="3.6" customHeight="1" x14ac:dyDescent="0.3">
      <c r="A5" s="565" t="s">
        <v>2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565"/>
      <c r="AO5" s="565"/>
      <c r="AP5" s="565"/>
      <c r="AQ5" s="565"/>
      <c r="AR5" s="565"/>
      <c r="AS5" s="565"/>
      <c r="AT5" s="565"/>
      <c r="AU5" s="565"/>
      <c r="AV5" s="565"/>
    </row>
    <row r="6" spans="1:48" s="172" customFormat="1" ht="20.25" customHeight="1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</row>
    <row r="7" spans="1:48" s="172" customFormat="1" ht="18" customHeight="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</row>
    <row r="8" spans="1:48" s="172" customFormat="1" ht="3" customHeight="1" thickBot="1" x14ac:dyDescent="0.35">
      <c r="A8" s="542" t="s">
        <v>2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</row>
    <row r="9" spans="1:48" ht="24" customHeight="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6"/>
    </row>
    <row r="10" spans="1:48" ht="18" customHeight="1" x14ac:dyDescent="0.3">
      <c r="A10" s="550" t="s">
        <v>97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2"/>
    </row>
    <row r="11" spans="1:48" ht="19.5" customHeight="1" x14ac:dyDescent="0.3">
      <c r="A11" s="550" t="s">
        <v>6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2"/>
    </row>
    <row r="12" spans="1:48" ht="10.050000000000001" customHeight="1" x14ac:dyDescent="0.3">
      <c r="A12" s="632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3"/>
      <c r="AU12" s="633"/>
      <c r="AV12" s="634"/>
    </row>
    <row r="13" spans="1:48" ht="15.6" x14ac:dyDescent="0.3">
      <c r="A13" s="173" t="s">
        <v>7</v>
      </c>
      <c r="B13" s="174"/>
      <c r="C13" s="175"/>
      <c r="D13" s="176"/>
      <c r="E13" s="1"/>
      <c r="F13" s="2"/>
      <c r="G13" s="177" t="s">
        <v>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6"/>
      <c r="AV13" s="7" t="s">
        <v>98</v>
      </c>
    </row>
    <row r="14" spans="1:48" ht="15.6" x14ac:dyDescent="0.3">
      <c r="A14" s="178" t="s">
        <v>152</v>
      </c>
      <c r="B14" s="179"/>
      <c r="C14" s="179"/>
      <c r="D14" s="180"/>
      <c r="E14" s="8"/>
      <c r="F14" s="9"/>
      <c r="G14" s="181" t="s">
        <v>10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3"/>
      <c r="AV14" s="14" t="s">
        <v>140</v>
      </c>
    </row>
    <row r="15" spans="1:48" ht="14.4" x14ac:dyDescent="0.3">
      <c r="A15" s="522" t="s">
        <v>11</v>
      </c>
      <c r="B15" s="523"/>
      <c r="C15" s="523"/>
      <c r="D15" s="523"/>
      <c r="E15" s="523"/>
      <c r="F15" s="523"/>
      <c r="G15" s="560"/>
      <c r="H15" s="650" t="s">
        <v>12</v>
      </c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4"/>
    </row>
    <row r="16" spans="1:48" ht="14.4" x14ac:dyDescent="0.3">
      <c r="A16" s="16"/>
      <c r="B16" s="182"/>
      <c r="C16" s="182"/>
      <c r="D16" s="183"/>
      <c r="E16" s="184"/>
      <c r="F16" s="183"/>
      <c r="G16" s="19" t="s">
        <v>2</v>
      </c>
      <c r="H16" s="651" t="s">
        <v>13</v>
      </c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2"/>
      <c r="AU16" s="652"/>
      <c r="AV16" s="653"/>
    </row>
    <row r="17" spans="1:48" ht="14.4" x14ac:dyDescent="0.3">
      <c r="A17" s="16" t="s">
        <v>14</v>
      </c>
      <c r="B17" s="182"/>
      <c r="C17" s="182"/>
      <c r="D17" s="23"/>
      <c r="E17" s="185"/>
      <c r="F17" s="23"/>
      <c r="G17" s="21" t="s">
        <v>142</v>
      </c>
      <c r="H17" s="525" t="s">
        <v>15</v>
      </c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7"/>
    </row>
    <row r="18" spans="1:48" ht="14.4" x14ac:dyDescent="0.3">
      <c r="A18" s="16" t="s">
        <v>16</v>
      </c>
      <c r="B18" s="182"/>
      <c r="C18" s="182"/>
      <c r="D18" s="19"/>
      <c r="E18" s="184"/>
      <c r="F18" s="183"/>
      <c r="G18" s="21" t="s">
        <v>143</v>
      </c>
      <c r="H18" s="525" t="s">
        <v>17</v>
      </c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7"/>
    </row>
    <row r="19" spans="1:48" ht="15" thickBot="1" x14ac:dyDescent="0.35">
      <c r="A19" s="186" t="s">
        <v>18</v>
      </c>
      <c r="B19" s="187"/>
      <c r="C19" s="187"/>
      <c r="D19" s="188"/>
      <c r="E19" s="189"/>
      <c r="F19" s="113"/>
      <c r="G19" s="95" t="s">
        <v>144</v>
      </c>
      <c r="H19" s="569" t="s">
        <v>153</v>
      </c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190"/>
      <c r="AQ19" s="190"/>
      <c r="AR19" s="190"/>
      <c r="AS19" s="191">
        <v>50</v>
      </c>
      <c r="AT19" s="190"/>
      <c r="AU19" s="190"/>
      <c r="AV19" s="237">
        <v>200</v>
      </c>
    </row>
    <row r="20" spans="1:48" ht="6.75" customHeight="1" thickTop="1" thickBot="1" x14ac:dyDescent="0.35"/>
    <row r="21" spans="1:48" ht="27" customHeight="1" thickTop="1" x14ac:dyDescent="0.3">
      <c r="A21" s="645" t="s">
        <v>19</v>
      </c>
      <c r="B21" s="639" t="s">
        <v>20</v>
      </c>
      <c r="C21" s="639" t="s">
        <v>21</v>
      </c>
      <c r="D21" s="639" t="s">
        <v>22</v>
      </c>
      <c r="E21" s="647" t="s">
        <v>23</v>
      </c>
      <c r="F21" s="639" t="s">
        <v>24</v>
      </c>
      <c r="G21" s="639" t="s">
        <v>25</v>
      </c>
      <c r="H21" s="641" t="s">
        <v>99</v>
      </c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39" t="s">
        <v>100</v>
      </c>
      <c r="AQ21" s="642" t="s">
        <v>101</v>
      </c>
      <c r="AR21" s="642"/>
      <c r="AS21" s="639" t="s">
        <v>102</v>
      </c>
      <c r="AT21" s="639" t="s">
        <v>103</v>
      </c>
      <c r="AU21" s="635" t="s">
        <v>29</v>
      </c>
      <c r="AV21" s="637" t="s">
        <v>30</v>
      </c>
    </row>
    <row r="22" spans="1:48" ht="20.25" customHeight="1" thickBot="1" x14ac:dyDescent="0.35">
      <c r="A22" s="646"/>
      <c r="B22" s="640"/>
      <c r="C22" s="640"/>
      <c r="D22" s="640"/>
      <c r="E22" s="648"/>
      <c r="F22" s="640"/>
      <c r="G22" s="640"/>
      <c r="H22" s="249">
        <v>1</v>
      </c>
      <c r="I22" s="249">
        <v>2</v>
      </c>
      <c r="J22" s="249">
        <v>3</v>
      </c>
      <c r="K22" s="249">
        <v>4</v>
      </c>
      <c r="L22" s="249">
        <v>5</v>
      </c>
      <c r="M22" s="249">
        <v>6</v>
      </c>
      <c r="N22" s="249">
        <v>7</v>
      </c>
      <c r="O22" s="249">
        <v>8</v>
      </c>
      <c r="P22" s="249">
        <v>9</v>
      </c>
      <c r="Q22" s="249">
        <v>10</v>
      </c>
      <c r="R22" s="249">
        <v>11</v>
      </c>
      <c r="S22" s="249">
        <v>12</v>
      </c>
      <c r="T22" s="249">
        <v>13</v>
      </c>
      <c r="U22" s="249">
        <v>14</v>
      </c>
      <c r="V22" s="249">
        <v>15</v>
      </c>
      <c r="W22" s="249">
        <v>16</v>
      </c>
      <c r="X22" s="249">
        <v>17</v>
      </c>
      <c r="Y22" s="249">
        <v>18</v>
      </c>
      <c r="Z22" s="249">
        <v>19</v>
      </c>
      <c r="AA22" s="249">
        <v>20</v>
      </c>
      <c r="AB22" s="249">
        <v>21</v>
      </c>
      <c r="AC22" s="249">
        <v>22</v>
      </c>
      <c r="AD22" s="249">
        <v>23</v>
      </c>
      <c r="AE22" s="249">
        <v>24</v>
      </c>
      <c r="AF22" s="249">
        <v>25</v>
      </c>
      <c r="AG22" s="249">
        <v>26</v>
      </c>
      <c r="AH22" s="249">
        <v>27</v>
      </c>
      <c r="AI22" s="249">
        <v>28</v>
      </c>
      <c r="AJ22" s="249">
        <v>29</v>
      </c>
      <c r="AK22" s="249">
        <v>30</v>
      </c>
      <c r="AL22" s="249">
        <v>31</v>
      </c>
      <c r="AM22" s="249">
        <v>32</v>
      </c>
      <c r="AN22" s="249">
        <v>33</v>
      </c>
      <c r="AO22" s="249">
        <v>34</v>
      </c>
      <c r="AP22" s="640"/>
      <c r="AQ22" s="192" t="s">
        <v>104</v>
      </c>
      <c r="AR22" s="192" t="s">
        <v>105</v>
      </c>
      <c r="AS22" s="640"/>
      <c r="AT22" s="640"/>
      <c r="AU22" s="636"/>
      <c r="AV22" s="638"/>
    </row>
    <row r="23" spans="1:48" x14ac:dyDescent="0.3">
      <c r="A23" s="286">
        <v>1</v>
      </c>
      <c r="B23" s="287">
        <v>12</v>
      </c>
      <c r="C23" s="359">
        <v>10015314361</v>
      </c>
      <c r="D23" s="360" t="s">
        <v>106</v>
      </c>
      <c r="E23" s="361">
        <v>36174</v>
      </c>
      <c r="F23" s="362"/>
      <c r="G23" s="363" t="s">
        <v>52</v>
      </c>
      <c r="H23" s="364"/>
      <c r="I23" s="364">
        <v>2</v>
      </c>
      <c r="J23" s="364">
        <v>3</v>
      </c>
      <c r="K23" s="364"/>
      <c r="L23" s="364">
        <v>5</v>
      </c>
      <c r="M23" s="364"/>
      <c r="N23" s="364">
        <v>2</v>
      </c>
      <c r="O23" s="364"/>
      <c r="P23" s="287"/>
      <c r="Q23" s="287">
        <v>3</v>
      </c>
      <c r="R23" s="287"/>
      <c r="S23" s="287">
        <v>5</v>
      </c>
      <c r="T23" s="287">
        <v>5</v>
      </c>
      <c r="U23" s="287"/>
      <c r="V23" s="287">
        <v>1</v>
      </c>
      <c r="W23" s="287">
        <v>3</v>
      </c>
      <c r="X23" s="287">
        <v>2</v>
      </c>
      <c r="Y23" s="287">
        <v>5</v>
      </c>
      <c r="Z23" s="287">
        <v>1</v>
      </c>
      <c r="AA23" s="287">
        <v>10</v>
      </c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6">
        <v>1</v>
      </c>
      <c r="AQ23" s="367">
        <v>60</v>
      </c>
      <c r="AR23" s="367"/>
      <c r="AS23" s="364">
        <f>(SUM(H23,I23,J23,K23,L23,M23,N23,O23:AO23,AQ23))-AR23</f>
        <v>107</v>
      </c>
      <c r="AT23" s="364"/>
      <c r="AU23" s="287"/>
      <c r="AV23" s="293"/>
    </row>
    <row r="24" spans="1:48" ht="14.4" thickBot="1" x14ac:dyDescent="0.35">
      <c r="A24" s="193">
        <f>A23</f>
        <v>1</v>
      </c>
      <c r="B24" s="303">
        <f>B23</f>
        <v>12</v>
      </c>
      <c r="C24" s="368">
        <v>10065490643</v>
      </c>
      <c r="D24" s="369" t="s">
        <v>109</v>
      </c>
      <c r="E24" s="370">
        <v>38183</v>
      </c>
      <c r="F24" s="371"/>
      <c r="G24" s="372" t="s">
        <v>254</v>
      </c>
      <c r="H24" s="303">
        <f t="shared" ref="H24:AS24" si="0">H23</f>
        <v>0</v>
      </c>
      <c r="I24" s="374">
        <f>I23</f>
        <v>2</v>
      </c>
      <c r="J24" s="303">
        <f t="shared" si="0"/>
        <v>3</v>
      </c>
      <c r="K24" s="303">
        <f t="shared" si="0"/>
        <v>0</v>
      </c>
      <c r="L24" s="303">
        <f t="shared" si="0"/>
        <v>5</v>
      </c>
      <c r="M24" s="303">
        <f t="shared" si="0"/>
        <v>0</v>
      </c>
      <c r="N24" s="303">
        <f t="shared" si="0"/>
        <v>2</v>
      </c>
      <c r="O24" s="303">
        <f t="shared" si="0"/>
        <v>0</v>
      </c>
      <c r="P24" s="303">
        <f t="shared" si="0"/>
        <v>0</v>
      </c>
      <c r="Q24" s="303">
        <f t="shared" si="0"/>
        <v>3</v>
      </c>
      <c r="R24" s="303">
        <f t="shared" si="0"/>
        <v>0</v>
      </c>
      <c r="S24" s="303">
        <f t="shared" si="0"/>
        <v>5</v>
      </c>
      <c r="T24" s="303">
        <f t="shared" si="0"/>
        <v>5</v>
      </c>
      <c r="U24" s="303">
        <f t="shared" si="0"/>
        <v>0</v>
      </c>
      <c r="V24" s="303">
        <f t="shared" si="0"/>
        <v>1</v>
      </c>
      <c r="W24" s="303">
        <f t="shared" si="0"/>
        <v>3</v>
      </c>
      <c r="X24" s="303">
        <f t="shared" si="0"/>
        <v>2</v>
      </c>
      <c r="Y24" s="303">
        <f t="shared" si="0"/>
        <v>5</v>
      </c>
      <c r="Z24" s="303">
        <f t="shared" si="0"/>
        <v>1</v>
      </c>
      <c r="AA24" s="303">
        <f t="shared" si="0"/>
        <v>10</v>
      </c>
      <c r="AB24" s="303">
        <f t="shared" si="0"/>
        <v>0</v>
      </c>
      <c r="AC24" s="303">
        <f t="shared" si="0"/>
        <v>0</v>
      </c>
      <c r="AD24" s="303">
        <f t="shared" si="0"/>
        <v>0</v>
      </c>
      <c r="AE24" s="303">
        <f t="shared" si="0"/>
        <v>0</v>
      </c>
      <c r="AF24" s="303">
        <f t="shared" si="0"/>
        <v>0</v>
      </c>
      <c r="AG24" s="303">
        <f t="shared" si="0"/>
        <v>0</v>
      </c>
      <c r="AH24" s="303">
        <f t="shared" si="0"/>
        <v>0</v>
      </c>
      <c r="AI24" s="303">
        <f t="shared" si="0"/>
        <v>0</v>
      </c>
      <c r="AJ24" s="303">
        <f t="shared" si="0"/>
        <v>0</v>
      </c>
      <c r="AK24" s="303">
        <f t="shared" si="0"/>
        <v>0</v>
      </c>
      <c r="AL24" s="303">
        <f t="shared" si="0"/>
        <v>0</v>
      </c>
      <c r="AM24" s="303">
        <f t="shared" si="0"/>
        <v>0</v>
      </c>
      <c r="AN24" s="303">
        <f t="shared" si="0"/>
        <v>0</v>
      </c>
      <c r="AO24" s="303">
        <f t="shared" si="0"/>
        <v>0</v>
      </c>
      <c r="AP24" s="303">
        <f t="shared" si="0"/>
        <v>1</v>
      </c>
      <c r="AQ24" s="303">
        <f t="shared" si="0"/>
        <v>60</v>
      </c>
      <c r="AR24" s="303">
        <f t="shared" si="0"/>
        <v>0</v>
      </c>
      <c r="AS24" s="303">
        <f t="shared" si="0"/>
        <v>107</v>
      </c>
      <c r="AT24" s="373"/>
      <c r="AU24" s="279"/>
      <c r="AV24" s="295"/>
    </row>
    <row r="25" spans="1:48" x14ac:dyDescent="0.3">
      <c r="A25" s="286">
        <v>2</v>
      </c>
      <c r="B25" s="287">
        <v>10</v>
      </c>
      <c r="C25" s="359">
        <v>10090936672</v>
      </c>
      <c r="D25" s="360" t="s">
        <v>247</v>
      </c>
      <c r="E25" s="361">
        <v>38489</v>
      </c>
      <c r="F25" s="362"/>
      <c r="G25" s="363" t="s">
        <v>254</v>
      </c>
      <c r="H25" s="364"/>
      <c r="I25" s="364">
        <v>1</v>
      </c>
      <c r="J25" s="364"/>
      <c r="K25" s="364">
        <v>2</v>
      </c>
      <c r="L25" s="364"/>
      <c r="M25" s="364"/>
      <c r="N25" s="364"/>
      <c r="O25" s="364">
        <v>1</v>
      </c>
      <c r="P25" s="287">
        <v>1</v>
      </c>
      <c r="Q25" s="287">
        <v>5</v>
      </c>
      <c r="R25" s="287">
        <v>5</v>
      </c>
      <c r="S25" s="287"/>
      <c r="T25" s="287"/>
      <c r="U25" s="287"/>
      <c r="V25" s="287">
        <v>5</v>
      </c>
      <c r="W25" s="287">
        <v>5</v>
      </c>
      <c r="X25" s="287">
        <v>1</v>
      </c>
      <c r="Y25" s="287"/>
      <c r="Z25" s="287">
        <v>2</v>
      </c>
      <c r="AA25" s="287">
        <v>4</v>
      </c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75">
        <v>3</v>
      </c>
      <c r="AQ25" s="375">
        <v>20</v>
      </c>
      <c r="AR25" s="367"/>
      <c r="AS25" s="364">
        <f t="shared" ref="AS25:AS35" si="1">(SUM(H25,I25,J25,K25,L25,M25,N25,O25:AO25,AQ25))-AR25</f>
        <v>52</v>
      </c>
      <c r="AT25" s="364"/>
      <c r="AU25" s="287"/>
      <c r="AV25" s="293"/>
    </row>
    <row r="26" spans="1:48" ht="14.4" thickBot="1" x14ac:dyDescent="0.35">
      <c r="A26" s="193">
        <f>A25</f>
        <v>2</v>
      </c>
      <c r="B26" s="303">
        <f>B25</f>
        <v>10</v>
      </c>
      <c r="C26" s="368">
        <v>10079259993</v>
      </c>
      <c r="D26" s="369" t="s">
        <v>271</v>
      </c>
      <c r="E26" s="370">
        <v>38576</v>
      </c>
      <c r="F26" s="371"/>
      <c r="G26" s="372" t="s">
        <v>254</v>
      </c>
      <c r="H26" s="303">
        <f t="shared" ref="H26" si="2">H25</f>
        <v>0</v>
      </c>
      <c r="I26" s="374">
        <f>I25</f>
        <v>1</v>
      </c>
      <c r="J26" s="303">
        <f t="shared" ref="J26" si="3">J25</f>
        <v>0</v>
      </c>
      <c r="K26" s="303">
        <f t="shared" ref="K26" si="4">K25</f>
        <v>2</v>
      </c>
      <c r="L26" s="303">
        <f t="shared" ref="L26" si="5">L25</f>
        <v>0</v>
      </c>
      <c r="M26" s="303">
        <f t="shared" ref="M26" si="6">M25</f>
        <v>0</v>
      </c>
      <c r="N26" s="303">
        <f t="shared" ref="N26" si="7">N25</f>
        <v>0</v>
      </c>
      <c r="O26" s="303">
        <f t="shared" ref="O26" si="8">O25</f>
        <v>1</v>
      </c>
      <c r="P26" s="303">
        <f t="shared" ref="P26" si="9">P25</f>
        <v>1</v>
      </c>
      <c r="Q26" s="303">
        <f t="shared" ref="Q26" si="10">Q25</f>
        <v>5</v>
      </c>
      <c r="R26" s="303">
        <f t="shared" ref="R26" si="11">R25</f>
        <v>5</v>
      </c>
      <c r="S26" s="303">
        <f t="shared" ref="S26" si="12">S25</f>
        <v>0</v>
      </c>
      <c r="T26" s="303">
        <f t="shared" ref="T26" si="13">T25</f>
        <v>0</v>
      </c>
      <c r="U26" s="303">
        <f t="shared" ref="U26" si="14">U25</f>
        <v>0</v>
      </c>
      <c r="V26" s="303">
        <f t="shared" ref="V26" si="15">V25</f>
        <v>5</v>
      </c>
      <c r="W26" s="303">
        <f t="shared" ref="W26" si="16">W25</f>
        <v>5</v>
      </c>
      <c r="X26" s="303">
        <f t="shared" ref="X26" si="17">X25</f>
        <v>1</v>
      </c>
      <c r="Y26" s="303">
        <f t="shared" ref="Y26" si="18">Y25</f>
        <v>0</v>
      </c>
      <c r="Z26" s="303">
        <f t="shared" ref="Z26" si="19">Z25</f>
        <v>2</v>
      </c>
      <c r="AA26" s="303">
        <f t="shared" ref="AA26" si="20">AA25</f>
        <v>4</v>
      </c>
      <c r="AB26" s="303">
        <f t="shared" ref="AB26" si="21">AB25</f>
        <v>0</v>
      </c>
      <c r="AC26" s="303">
        <f t="shared" ref="AC26" si="22">AC25</f>
        <v>0</v>
      </c>
      <c r="AD26" s="303">
        <f t="shared" ref="AD26" si="23">AD25</f>
        <v>0</v>
      </c>
      <c r="AE26" s="303">
        <f t="shared" ref="AE26" si="24">AE25</f>
        <v>0</v>
      </c>
      <c r="AF26" s="303">
        <f t="shared" ref="AF26" si="25">AF25</f>
        <v>0</v>
      </c>
      <c r="AG26" s="303">
        <f t="shared" ref="AG26" si="26">AG25</f>
        <v>0</v>
      </c>
      <c r="AH26" s="303">
        <f t="shared" ref="AH26" si="27">AH25</f>
        <v>0</v>
      </c>
      <c r="AI26" s="303">
        <f t="shared" ref="AI26" si="28">AI25</f>
        <v>0</v>
      </c>
      <c r="AJ26" s="303">
        <f t="shared" ref="AJ26" si="29">AJ25</f>
        <v>0</v>
      </c>
      <c r="AK26" s="303">
        <f t="shared" ref="AK26" si="30">AK25</f>
        <v>0</v>
      </c>
      <c r="AL26" s="303">
        <f t="shared" ref="AL26" si="31">AL25</f>
        <v>0</v>
      </c>
      <c r="AM26" s="303">
        <f t="shared" ref="AM26" si="32">AM25</f>
        <v>0</v>
      </c>
      <c r="AN26" s="303">
        <f t="shared" ref="AN26" si="33">AN25</f>
        <v>0</v>
      </c>
      <c r="AO26" s="303">
        <f t="shared" ref="AO26" si="34">AO25</f>
        <v>0</v>
      </c>
      <c r="AP26" s="303">
        <f t="shared" ref="AP26" si="35">AP25</f>
        <v>3</v>
      </c>
      <c r="AQ26" s="303">
        <f t="shared" ref="AQ26" si="36">AQ25</f>
        <v>20</v>
      </c>
      <c r="AR26" s="303">
        <f t="shared" ref="AR26" si="37">AR25</f>
        <v>0</v>
      </c>
      <c r="AS26" s="303">
        <f t="shared" ref="AS26" si="38">AS25</f>
        <v>52</v>
      </c>
      <c r="AT26" s="373"/>
      <c r="AU26" s="279"/>
      <c r="AV26" s="295"/>
    </row>
    <row r="27" spans="1:48" x14ac:dyDescent="0.3">
      <c r="A27" s="286">
        <v>3</v>
      </c>
      <c r="B27" s="287">
        <v>20</v>
      </c>
      <c r="C27" s="359">
        <v>10007498585</v>
      </c>
      <c r="D27" s="360" t="s">
        <v>205</v>
      </c>
      <c r="E27" s="361">
        <v>35583</v>
      </c>
      <c r="F27" s="362"/>
      <c r="G27" s="363" t="s">
        <v>39</v>
      </c>
      <c r="H27" s="364">
        <v>5</v>
      </c>
      <c r="I27" s="364"/>
      <c r="J27" s="364">
        <v>5</v>
      </c>
      <c r="K27" s="364">
        <v>5</v>
      </c>
      <c r="L27" s="364">
        <v>3</v>
      </c>
      <c r="M27" s="364">
        <v>3</v>
      </c>
      <c r="N27" s="364">
        <v>5</v>
      </c>
      <c r="O27" s="364">
        <v>5</v>
      </c>
      <c r="P27" s="287">
        <v>3</v>
      </c>
      <c r="Q27" s="287">
        <v>2</v>
      </c>
      <c r="R27" s="287">
        <v>3</v>
      </c>
      <c r="S27" s="287">
        <v>2</v>
      </c>
      <c r="T27" s="287">
        <v>1</v>
      </c>
      <c r="U27" s="287">
        <v>3</v>
      </c>
      <c r="V27" s="287"/>
      <c r="W27" s="287"/>
      <c r="X27" s="287"/>
      <c r="Y27" s="287">
        <v>1</v>
      </c>
      <c r="Z27" s="287">
        <v>3</v>
      </c>
      <c r="AA27" s="287">
        <v>2</v>
      </c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75">
        <v>4</v>
      </c>
      <c r="AQ27" s="367"/>
      <c r="AR27" s="367"/>
      <c r="AS27" s="364">
        <f t="shared" si="1"/>
        <v>51</v>
      </c>
      <c r="AT27" s="364"/>
      <c r="AU27" s="287"/>
      <c r="AV27" s="293"/>
    </row>
    <row r="28" spans="1:48" ht="14.4" thickBot="1" x14ac:dyDescent="0.35">
      <c r="A28" s="193">
        <f>A27</f>
        <v>3</v>
      </c>
      <c r="B28" s="303">
        <f>B27</f>
        <v>20</v>
      </c>
      <c r="C28" s="368">
        <v>10014630008</v>
      </c>
      <c r="D28" s="369" t="s">
        <v>116</v>
      </c>
      <c r="E28" s="370">
        <v>36368</v>
      </c>
      <c r="F28" s="371"/>
      <c r="G28" s="372" t="s">
        <v>39</v>
      </c>
      <c r="H28" s="303">
        <f t="shared" ref="H28" si="39">H27</f>
        <v>5</v>
      </c>
      <c r="I28" s="374">
        <f>I27</f>
        <v>0</v>
      </c>
      <c r="J28" s="303">
        <f t="shared" ref="J28" si="40">J27</f>
        <v>5</v>
      </c>
      <c r="K28" s="303">
        <f t="shared" ref="K28" si="41">K27</f>
        <v>5</v>
      </c>
      <c r="L28" s="303">
        <f t="shared" ref="L28" si="42">L27</f>
        <v>3</v>
      </c>
      <c r="M28" s="303">
        <f t="shared" ref="M28" si="43">M27</f>
        <v>3</v>
      </c>
      <c r="N28" s="303">
        <f t="shared" ref="N28" si="44">N27</f>
        <v>5</v>
      </c>
      <c r="O28" s="303">
        <f t="shared" ref="O28" si="45">O27</f>
        <v>5</v>
      </c>
      <c r="P28" s="303">
        <f t="shared" ref="P28" si="46">P27</f>
        <v>3</v>
      </c>
      <c r="Q28" s="303">
        <f t="shared" ref="Q28" si="47">Q27</f>
        <v>2</v>
      </c>
      <c r="R28" s="303">
        <f t="shared" ref="R28" si="48">R27</f>
        <v>3</v>
      </c>
      <c r="S28" s="303">
        <f t="shared" ref="S28" si="49">S27</f>
        <v>2</v>
      </c>
      <c r="T28" s="303">
        <f t="shared" ref="T28" si="50">T27</f>
        <v>1</v>
      </c>
      <c r="U28" s="303">
        <f t="shared" ref="U28" si="51">U27</f>
        <v>3</v>
      </c>
      <c r="V28" s="303">
        <f t="shared" ref="V28" si="52">V27</f>
        <v>0</v>
      </c>
      <c r="W28" s="303">
        <f t="shared" ref="W28" si="53">W27</f>
        <v>0</v>
      </c>
      <c r="X28" s="303">
        <f t="shared" ref="X28" si="54">X27</f>
        <v>0</v>
      </c>
      <c r="Y28" s="303">
        <f t="shared" ref="Y28" si="55">Y27</f>
        <v>1</v>
      </c>
      <c r="Z28" s="303">
        <f t="shared" ref="Z28" si="56">Z27</f>
        <v>3</v>
      </c>
      <c r="AA28" s="303">
        <f t="shared" ref="AA28" si="57">AA27</f>
        <v>2</v>
      </c>
      <c r="AB28" s="303">
        <f t="shared" ref="AB28" si="58">AB27</f>
        <v>0</v>
      </c>
      <c r="AC28" s="303">
        <f t="shared" ref="AC28" si="59">AC27</f>
        <v>0</v>
      </c>
      <c r="AD28" s="303">
        <f t="shared" ref="AD28" si="60">AD27</f>
        <v>0</v>
      </c>
      <c r="AE28" s="303">
        <f t="shared" ref="AE28" si="61">AE27</f>
        <v>0</v>
      </c>
      <c r="AF28" s="303">
        <f t="shared" ref="AF28" si="62">AF27</f>
        <v>0</v>
      </c>
      <c r="AG28" s="303">
        <f t="shared" ref="AG28" si="63">AG27</f>
        <v>0</v>
      </c>
      <c r="AH28" s="303">
        <f t="shared" ref="AH28" si="64">AH27</f>
        <v>0</v>
      </c>
      <c r="AI28" s="303">
        <f t="shared" ref="AI28" si="65">AI27</f>
        <v>0</v>
      </c>
      <c r="AJ28" s="303">
        <f t="shared" ref="AJ28" si="66">AJ27</f>
        <v>0</v>
      </c>
      <c r="AK28" s="303">
        <f t="shared" ref="AK28" si="67">AK27</f>
        <v>0</v>
      </c>
      <c r="AL28" s="303">
        <f t="shared" ref="AL28" si="68">AL27</f>
        <v>0</v>
      </c>
      <c r="AM28" s="303">
        <f t="shared" ref="AM28" si="69">AM27</f>
        <v>0</v>
      </c>
      <c r="AN28" s="303">
        <f t="shared" ref="AN28" si="70">AN27</f>
        <v>0</v>
      </c>
      <c r="AO28" s="303">
        <f t="shared" ref="AO28" si="71">AO27</f>
        <v>0</v>
      </c>
      <c r="AP28" s="303">
        <f t="shared" ref="AP28" si="72">AP27</f>
        <v>4</v>
      </c>
      <c r="AQ28" s="303">
        <f t="shared" ref="AQ28" si="73">AQ27</f>
        <v>0</v>
      </c>
      <c r="AR28" s="303">
        <f t="shared" ref="AR28" si="74">AR27</f>
        <v>0</v>
      </c>
      <c r="AS28" s="303">
        <f t="shared" ref="AS28" si="75">AS27</f>
        <v>51</v>
      </c>
      <c r="AT28" s="373"/>
      <c r="AU28" s="279"/>
      <c r="AV28" s="295"/>
    </row>
    <row r="29" spans="1:48" x14ac:dyDescent="0.3">
      <c r="A29" s="286">
        <v>4</v>
      </c>
      <c r="B29" s="287">
        <v>11</v>
      </c>
      <c r="C29" s="359">
        <v>10065490441</v>
      </c>
      <c r="D29" s="360" t="s">
        <v>248</v>
      </c>
      <c r="E29" s="361">
        <v>38304</v>
      </c>
      <c r="F29" s="362"/>
      <c r="G29" s="363" t="s">
        <v>254</v>
      </c>
      <c r="H29" s="364">
        <v>1</v>
      </c>
      <c r="I29" s="364">
        <v>3</v>
      </c>
      <c r="J29" s="364"/>
      <c r="K29" s="364"/>
      <c r="L29" s="364">
        <v>2</v>
      </c>
      <c r="M29" s="364">
        <v>2</v>
      </c>
      <c r="N29" s="364">
        <v>3</v>
      </c>
      <c r="O29" s="364">
        <v>2</v>
      </c>
      <c r="P29" s="287">
        <v>2</v>
      </c>
      <c r="Q29" s="287">
        <v>1</v>
      </c>
      <c r="R29" s="287"/>
      <c r="S29" s="287"/>
      <c r="T29" s="287">
        <v>2</v>
      </c>
      <c r="U29" s="287"/>
      <c r="V29" s="287"/>
      <c r="W29" s="287"/>
      <c r="X29" s="287"/>
      <c r="Y29" s="287"/>
      <c r="Z29" s="287">
        <v>5</v>
      </c>
      <c r="AA29" s="287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75">
        <v>6</v>
      </c>
      <c r="AQ29" s="375">
        <v>20</v>
      </c>
      <c r="AR29" s="367"/>
      <c r="AS29" s="364">
        <f t="shared" si="1"/>
        <v>43</v>
      </c>
      <c r="AT29" s="364"/>
      <c r="AU29" s="287"/>
      <c r="AV29" s="293"/>
    </row>
    <row r="30" spans="1:48" ht="14.4" thickBot="1" x14ac:dyDescent="0.35">
      <c r="A30" s="193">
        <f>A29</f>
        <v>4</v>
      </c>
      <c r="B30" s="303">
        <f>B29</f>
        <v>11</v>
      </c>
      <c r="C30" s="368">
        <v>10075644826</v>
      </c>
      <c r="D30" s="369" t="s">
        <v>107</v>
      </c>
      <c r="E30" s="370">
        <v>38042</v>
      </c>
      <c r="F30" s="371"/>
      <c r="G30" s="372" t="s">
        <v>108</v>
      </c>
      <c r="H30" s="303">
        <f t="shared" ref="H30" si="76">H29</f>
        <v>1</v>
      </c>
      <c r="I30" s="374">
        <f>I29</f>
        <v>3</v>
      </c>
      <c r="J30" s="303">
        <f t="shared" ref="J30" si="77">J29</f>
        <v>0</v>
      </c>
      <c r="K30" s="303">
        <f t="shared" ref="K30" si="78">K29</f>
        <v>0</v>
      </c>
      <c r="L30" s="303">
        <f t="shared" ref="L30" si="79">L29</f>
        <v>2</v>
      </c>
      <c r="M30" s="303">
        <f t="shared" ref="M30" si="80">M29</f>
        <v>2</v>
      </c>
      <c r="N30" s="303">
        <f t="shared" ref="N30" si="81">N29</f>
        <v>3</v>
      </c>
      <c r="O30" s="303">
        <f t="shared" ref="O30" si="82">O29</f>
        <v>2</v>
      </c>
      <c r="P30" s="303">
        <f t="shared" ref="P30" si="83">P29</f>
        <v>2</v>
      </c>
      <c r="Q30" s="303">
        <f t="shared" ref="Q30" si="84">Q29</f>
        <v>1</v>
      </c>
      <c r="R30" s="303">
        <f t="shared" ref="R30" si="85">R29</f>
        <v>0</v>
      </c>
      <c r="S30" s="303">
        <f t="shared" ref="S30" si="86">S29</f>
        <v>0</v>
      </c>
      <c r="T30" s="303">
        <f t="shared" ref="T30" si="87">T29</f>
        <v>2</v>
      </c>
      <c r="U30" s="303">
        <f t="shared" ref="U30" si="88">U29</f>
        <v>0</v>
      </c>
      <c r="V30" s="303">
        <f t="shared" ref="V30" si="89">V29</f>
        <v>0</v>
      </c>
      <c r="W30" s="303">
        <f t="shared" ref="W30" si="90">W29</f>
        <v>0</v>
      </c>
      <c r="X30" s="303">
        <f t="shared" ref="X30" si="91">X29</f>
        <v>0</v>
      </c>
      <c r="Y30" s="303">
        <f t="shared" ref="Y30" si="92">Y29</f>
        <v>0</v>
      </c>
      <c r="Z30" s="303">
        <f t="shared" ref="Z30" si="93">Z29</f>
        <v>5</v>
      </c>
      <c r="AA30" s="303">
        <f t="shared" ref="AA30" si="94">AA29</f>
        <v>0</v>
      </c>
      <c r="AB30" s="303">
        <f t="shared" ref="AB30" si="95">AB29</f>
        <v>0</v>
      </c>
      <c r="AC30" s="303">
        <f t="shared" ref="AC30" si="96">AC29</f>
        <v>0</v>
      </c>
      <c r="AD30" s="303">
        <f t="shared" ref="AD30" si="97">AD29</f>
        <v>0</v>
      </c>
      <c r="AE30" s="303">
        <f t="shared" ref="AE30" si="98">AE29</f>
        <v>0</v>
      </c>
      <c r="AF30" s="303">
        <f t="shared" ref="AF30" si="99">AF29</f>
        <v>0</v>
      </c>
      <c r="AG30" s="303">
        <f t="shared" ref="AG30" si="100">AG29</f>
        <v>0</v>
      </c>
      <c r="AH30" s="303">
        <f t="shared" ref="AH30" si="101">AH29</f>
        <v>0</v>
      </c>
      <c r="AI30" s="303">
        <f t="shared" ref="AI30" si="102">AI29</f>
        <v>0</v>
      </c>
      <c r="AJ30" s="303">
        <f t="shared" ref="AJ30" si="103">AJ29</f>
        <v>0</v>
      </c>
      <c r="AK30" s="303">
        <f t="shared" ref="AK30" si="104">AK29</f>
        <v>0</v>
      </c>
      <c r="AL30" s="303">
        <f t="shared" ref="AL30" si="105">AL29</f>
        <v>0</v>
      </c>
      <c r="AM30" s="303">
        <f t="shared" ref="AM30" si="106">AM29</f>
        <v>0</v>
      </c>
      <c r="AN30" s="303">
        <f t="shared" ref="AN30" si="107">AN29</f>
        <v>0</v>
      </c>
      <c r="AO30" s="303">
        <f t="shared" ref="AO30" si="108">AO29</f>
        <v>0</v>
      </c>
      <c r="AP30" s="303">
        <f t="shared" ref="AP30" si="109">AP29</f>
        <v>6</v>
      </c>
      <c r="AQ30" s="303">
        <f t="shared" ref="AQ30" si="110">AQ29</f>
        <v>20</v>
      </c>
      <c r="AR30" s="303">
        <f t="shared" ref="AR30" si="111">AR29</f>
        <v>0</v>
      </c>
      <c r="AS30" s="303">
        <f t="shared" ref="AS30" si="112">AS29</f>
        <v>43</v>
      </c>
      <c r="AT30" s="373"/>
      <c r="AU30" s="279"/>
      <c r="AV30" s="295"/>
    </row>
    <row r="31" spans="1:48" x14ac:dyDescent="0.3">
      <c r="A31" s="286">
        <v>5</v>
      </c>
      <c r="B31" s="287">
        <v>15</v>
      </c>
      <c r="C31" s="359">
        <v>10036018912</v>
      </c>
      <c r="D31" s="360" t="s">
        <v>249</v>
      </c>
      <c r="E31" s="361">
        <v>37281</v>
      </c>
      <c r="F31" s="362"/>
      <c r="G31" s="363" t="s">
        <v>52</v>
      </c>
      <c r="H31" s="364"/>
      <c r="I31" s="364"/>
      <c r="J31" s="364"/>
      <c r="K31" s="364">
        <v>1</v>
      </c>
      <c r="L31" s="364"/>
      <c r="M31" s="364"/>
      <c r="N31" s="364">
        <v>1</v>
      </c>
      <c r="O31" s="364"/>
      <c r="P31" s="287"/>
      <c r="Q31" s="287"/>
      <c r="R31" s="287">
        <v>1</v>
      </c>
      <c r="S31" s="287"/>
      <c r="T31" s="287"/>
      <c r="U31" s="287">
        <v>2</v>
      </c>
      <c r="V31" s="287">
        <v>2</v>
      </c>
      <c r="W31" s="287">
        <v>1</v>
      </c>
      <c r="X31" s="287">
        <v>3</v>
      </c>
      <c r="Y31" s="287">
        <v>2</v>
      </c>
      <c r="Z31" s="287"/>
      <c r="AA31" s="287">
        <v>6</v>
      </c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75">
        <v>2</v>
      </c>
      <c r="AQ31" s="375">
        <v>20</v>
      </c>
      <c r="AR31" s="375"/>
      <c r="AS31" s="364">
        <f t="shared" si="1"/>
        <v>39</v>
      </c>
      <c r="AT31" s="364"/>
      <c r="AU31" s="287"/>
      <c r="AV31" s="293"/>
    </row>
    <row r="32" spans="1:48" ht="14.4" thickBot="1" x14ac:dyDescent="0.35">
      <c r="A32" s="193">
        <f>A31</f>
        <v>5</v>
      </c>
      <c r="B32" s="303">
        <f>B31</f>
        <v>15</v>
      </c>
      <c r="C32" s="368">
        <v>10036019013</v>
      </c>
      <c r="D32" s="369" t="s">
        <v>112</v>
      </c>
      <c r="E32" s="370">
        <v>37410</v>
      </c>
      <c r="F32" s="371"/>
      <c r="G32" s="372" t="s">
        <v>52</v>
      </c>
      <c r="H32" s="303">
        <f t="shared" ref="H32" si="113">H31</f>
        <v>0</v>
      </c>
      <c r="I32" s="374">
        <f>I31</f>
        <v>0</v>
      </c>
      <c r="J32" s="303">
        <f t="shared" ref="J32" si="114">J31</f>
        <v>0</v>
      </c>
      <c r="K32" s="303">
        <f t="shared" ref="K32" si="115">K31</f>
        <v>1</v>
      </c>
      <c r="L32" s="303">
        <f t="shared" ref="L32" si="116">L31</f>
        <v>0</v>
      </c>
      <c r="M32" s="303">
        <f t="shared" ref="M32" si="117">M31</f>
        <v>0</v>
      </c>
      <c r="N32" s="303">
        <f t="shared" ref="N32" si="118">N31</f>
        <v>1</v>
      </c>
      <c r="O32" s="303">
        <f t="shared" ref="O32" si="119">O31</f>
        <v>0</v>
      </c>
      <c r="P32" s="303">
        <f t="shared" ref="P32" si="120">P31</f>
        <v>0</v>
      </c>
      <c r="Q32" s="303">
        <f t="shared" ref="Q32" si="121">Q31</f>
        <v>0</v>
      </c>
      <c r="R32" s="303">
        <f t="shared" ref="R32" si="122">R31</f>
        <v>1</v>
      </c>
      <c r="S32" s="303">
        <f t="shared" ref="S32" si="123">S31</f>
        <v>0</v>
      </c>
      <c r="T32" s="303">
        <f t="shared" ref="T32" si="124">T31</f>
        <v>0</v>
      </c>
      <c r="U32" s="303">
        <f t="shared" ref="U32" si="125">U31</f>
        <v>2</v>
      </c>
      <c r="V32" s="303">
        <f t="shared" ref="V32" si="126">V31</f>
        <v>2</v>
      </c>
      <c r="W32" s="303">
        <f t="shared" ref="W32" si="127">W31</f>
        <v>1</v>
      </c>
      <c r="X32" s="303">
        <f t="shared" ref="X32" si="128">X31</f>
        <v>3</v>
      </c>
      <c r="Y32" s="303">
        <f t="shared" ref="Y32" si="129">Y31</f>
        <v>2</v>
      </c>
      <c r="Z32" s="303">
        <f t="shared" ref="Z32" si="130">Z31</f>
        <v>0</v>
      </c>
      <c r="AA32" s="303">
        <f t="shared" ref="AA32" si="131">AA31</f>
        <v>6</v>
      </c>
      <c r="AB32" s="303">
        <f t="shared" ref="AB32" si="132">AB31</f>
        <v>0</v>
      </c>
      <c r="AC32" s="303">
        <f t="shared" ref="AC32" si="133">AC31</f>
        <v>0</v>
      </c>
      <c r="AD32" s="303">
        <f t="shared" ref="AD32" si="134">AD31</f>
        <v>0</v>
      </c>
      <c r="AE32" s="303">
        <f t="shared" ref="AE32" si="135">AE31</f>
        <v>0</v>
      </c>
      <c r="AF32" s="303">
        <f t="shared" ref="AF32" si="136">AF31</f>
        <v>0</v>
      </c>
      <c r="AG32" s="303">
        <f t="shared" ref="AG32" si="137">AG31</f>
        <v>0</v>
      </c>
      <c r="AH32" s="303">
        <f t="shared" ref="AH32" si="138">AH31</f>
        <v>0</v>
      </c>
      <c r="AI32" s="303">
        <f t="shared" ref="AI32" si="139">AI31</f>
        <v>0</v>
      </c>
      <c r="AJ32" s="303">
        <f t="shared" ref="AJ32" si="140">AJ31</f>
        <v>0</v>
      </c>
      <c r="AK32" s="303">
        <f t="shared" ref="AK32" si="141">AK31</f>
        <v>0</v>
      </c>
      <c r="AL32" s="303">
        <f t="shared" ref="AL32" si="142">AL31</f>
        <v>0</v>
      </c>
      <c r="AM32" s="303">
        <f t="shared" ref="AM32" si="143">AM31</f>
        <v>0</v>
      </c>
      <c r="AN32" s="303">
        <f t="shared" ref="AN32" si="144">AN31</f>
        <v>0</v>
      </c>
      <c r="AO32" s="303">
        <f t="shared" ref="AO32" si="145">AO31</f>
        <v>0</v>
      </c>
      <c r="AP32" s="303">
        <f t="shared" ref="AP32" si="146">AP31</f>
        <v>2</v>
      </c>
      <c r="AQ32" s="303">
        <f t="shared" ref="AQ32" si="147">AQ31</f>
        <v>20</v>
      </c>
      <c r="AR32" s="303">
        <f t="shared" ref="AR32" si="148">AR31</f>
        <v>0</v>
      </c>
      <c r="AS32" s="303">
        <f t="shared" ref="AS32" si="149">AS31</f>
        <v>39</v>
      </c>
      <c r="AT32" s="373"/>
      <c r="AU32" s="279"/>
      <c r="AV32" s="295"/>
    </row>
    <row r="33" spans="1:48" x14ac:dyDescent="0.3">
      <c r="A33" s="286">
        <v>6</v>
      </c>
      <c r="B33" s="287">
        <v>17</v>
      </c>
      <c r="C33" s="359">
        <v>10036092771</v>
      </c>
      <c r="D33" s="360" t="s">
        <v>135</v>
      </c>
      <c r="E33" s="361">
        <v>37439</v>
      </c>
      <c r="F33" s="362"/>
      <c r="G33" s="363" t="s">
        <v>52</v>
      </c>
      <c r="H33" s="364"/>
      <c r="I33" s="364"/>
      <c r="J33" s="364"/>
      <c r="K33" s="364"/>
      <c r="L33" s="364"/>
      <c r="M33" s="364"/>
      <c r="N33" s="364"/>
      <c r="O33" s="364"/>
      <c r="P33" s="287"/>
      <c r="Q33" s="287"/>
      <c r="R33" s="287"/>
      <c r="S33" s="287">
        <v>1</v>
      </c>
      <c r="T33" s="287"/>
      <c r="U33" s="287"/>
      <c r="V33" s="287"/>
      <c r="W33" s="287">
        <v>2</v>
      </c>
      <c r="X33" s="287"/>
      <c r="Y33" s="287"/>
      <c r="Z33" s="287"/>
      <c r="AA33" s="287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75">
        <v>7</v>
      </c>
      <c r="AQ33" s="375"/>
      <c r="AR33" s="367"/>
      <c r="AS33" s="364">
        <f t="shared" si="1"/>
        <v>3</v>
      </c>
      <c r="AT33" s="364"/>
      <c r="AU33" s="287"/>
      <c r="AV33" s="293"/>
    </row>
    <row r="34" spans="1:48" ht="14.4" thickBot="1" x14ac:dyDescent="0.35">
      <c r="A34" s="193">
        <f>A33</f>
        <v>6</v>
      </c>
      <c r="B34" s="303">
        <f>B33</f>
        <v>17</v>
      </c>
      <c r="C34" s="368">
        <v>10090937177</v>
      </c>
      <c r="D34" s="369" t="s">
        <v>110</v>
      </c>
      <c r="E34" s="370">
        <v>38212</v>
      </c>
      <c r="F34" s="371"/>
      <c r="G34" s="372" t="s">
        <v>108</v>
      </c>
      <c r="H34" s="303">
        <f t="shared" ref="H34" si="150">H33</f>
        <v>0</v>
      </c>
      <c r="I34" s="374">
        <f>I33</f>
        <v>0</v>
      </c>
      <c r="J34" s="303">
        <f t="shared" ref="J34" si="151">J33</f>
        <v>0</v>
      </c>
      <c r="K34" s="303">
        <f t="shared" ref="K34" si="152">K33</f>
        <v>0</v>
      </c>
      <c r="L34" s="303">
        <f t="shared" ref="L34" si="153">L33</f>
        <v>0</v>
      </c>
      <c r="M34" s="303">
        <f t="shared" ref="M34" si="154">M33</f>
        <v>0</v>
      </c>
      <c r="N34" s="303">
        <f t="shared" ref="N34" si="155">N33</f>
        <v>0</v>
      </c>
      <c r="O34" s="303">
        <f t="shared" ref="O34" si="156">O33</f>
        <v>0</v>
      </c>
      <c r="P34" s="303">
        <f t="shared" ref="P34" si="157">P33</f>
        <v>0</v>
      </c>
      <c r="Q34" s="303">
        <f t="shared" ref="Q34" si="158">Q33</f>
        <v>0</v>
      </c>
      <c r="R34" s="303">
        <f t="shared" ref="R34" si="159">R33</f>
        <v>0</v>
      </c>
      <c r="S34" s="303">
        <f t="shared" ref="S34" si="160">S33</f>
        <v>1</v>
      </c>
      <c r="T34" s="303">
        <f t="shared" ref="T34" si="161">T33</f>
        <v>0</v>
      </c>
      <c r="U34" s="303">
        <f t="shared" ref="U34" si="162">U33</f>
        <v>0</v>
      </c>
      <c r="V34" s="303">
        <f t="shared" ref="V34" si="163">V33</f>
        <v>0</v>
      </c>
      <c r="W34" s="303">
        <f t="shared" ref="W34" si="164">W33</f>
        <v>2</v>
      </c>
      <c r="X34" s="303">
        <f t="shared" ref="X34" si="165">X33</f>
        <v>0</v>
      </c>
      <c r="Y34" s="303">
        <f t="shared" ref="Y34" si="166">Y33</f>
        <v>0</v>
      </c>
      <c r="Z34" s="303">
        <f t="shared" ref="Z34" si="167">Z33</f>
        <v>0</v>
      </c>
      <c r="AA34" s="303">
        <f t="shared" ref="AA34" si="168">AA33</f>
        <v>0</v>
      </c>
      <c r="AB34" s="303">
        <f t="shared" ref="AB34" si="169">AB33</f>
        <v>0</v>
      </c>
      <c r="AC34" s="303">
        <f t="shared" ref="AC34" si="170">AC33</f>
        <v>0</v>
      </c>
      <c r="AD34" s="303">
        <f t="shared" ref="AD34" si="171">AD33</f>
        <v>0</v>
      </c>
      <c r="AE34" s="303">
        <f t="shared" ref="AE34" si="172">AE33</f>
        <v>0</v>
      </c>
      <c r="AF34" s="303">
        <f t="shared" ref="AF34" si="173">AF33</f>
        <v>0</v>
      </c>
      <c r="AG34" s="303">
        <f t="shared" ref="AG34" si="174">AG33</f>
        <v>0</v>
      </c>
      <c r="AH34" s="303">
        <f t="shared" ref="AH34" si="175">AH33</f>
        <v>0</v>
      </c>
      <c r="AI34" s="303">
        <f t="shared" ref="AI34" si="176">AI33</f>
        <v>0</v>
      </c>
      <c r="AJ34" s="303">
        <f t="shared" ref="AJ34" si="177">AJ33</f>
        <v>0</v>
      </c>
      <c r="AK34" s="303">
        <f t="shared" ref="AK34" si="178">AK33</f>
        <v>0</v>
      </c>
      <c r="AL34" s="303">
        <f t="shared" ref="AL34" si="179">AL33</f>
        <v>0</v>
      </c>
      <c r="AM34" s="303">
        <f t="shared" ref="AM34" si="180">AM33</f>
        <v>0</v>
      </c>
      <c r="AN34" s="303">
        <f t="shared" ref="AN34" si="181">AN33</f>
        <v>0</v>
      </c>
      <c r="AO34" s="303">
        <f t="shared" ref="AO34" si="182">AO33</f>
        <v>0</v>
      </c>
      <c r="AP34" s="303">
        <f t="shared" ref="AP34" si="183">AP33</f>
        <v>7</v>
      </c>
      <c r="AQ34" s="303">
        <f t="shared" ref="AQ34" si="184">AQ33</f>
        <v>0</v>
      </c>
      <c r="AR34" s="303">
        <f t="shared" ref="AR34" si="185">AR33</f>
        <v>0</v>
      </c>
      <c r="AS34" s="303">
        <f t="shared" ref="AS34" si="186">AS33</f>
        <v>3</v>
      </c>
      <c r="AT34" s="373"/>
      <c r="AU34" s="279"/>
      <c r="AV34" s="295"/>
    </row>
    <row r="35" spans="1:48" x14ac:dyDescent="0.3">
      <c r="A35" s="286">
        <v>7</v>
      </c>
      <c r="B35" s="287">
        <v>14</v>
      </c>
      <c r="C35" s="359">
        <v>10034952922</v>
      </c>
      <c r="D35" s="360" t="s">
        <v>250</v>
      </c>
      <c r="E35" s="361">
        <v>36610</v>
      </c>
      <c r="F35" s="362"/>
      <c r="G35" s="363" t="s">
        <v>255</v>
      </c>
      <c r="H35" s="364"/>
      <c r="I35" s="364"/>
      <c r="J35" s="364"/>
      <c r="K35" s="364"/>
      <c r="L35" s="364">
        <v>1</v>
      </c>
      <c r="M35" s="364"/>
      <c r="N35" s="364"/>
      <c r="O35" s="364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75">
        <v>8</v>
      </c>
      <c r="AQ35" s="375"/>
      <c r="AR35" s="375">
        <v>20</v>
      </c>
      <c r="AS35" s="364">
        <f t="shared" si="1"/>
        <v>-19</v>
      </c>
      <c r="AT35" s="364"/>
      <c r="AU35" s="287"/>
      <c r="AV35" s="293"/>
    </row>
    <row r="36" spans="1:48" ht="14.4" thickBot="1" x14ac:dyDescent="0.35">
      <c r="A36" s="193">
        <f>A35</f>
        <v>7</v>
      </c>
      <c r="B36" s="303">
        <f>B35</f>
        <v>14</v>
      </c>
      <c r="C36" s="368">
        <v>10010168412</v>
      </c>
      <c r="D36" s="369" t="s">
        <v>114</v>
      </c>
      <c r="E36" s="370">
        <v>36015</v>
      </c>
      <c r="F36" s="371"/>
      <c r="G36" s="372" t="s">
        <v>52</v>
      </c>
      <c r="H36" s="303">
        <f t="shared" ref="H36" si="187">H35</f>
        <v>0</v>
      </c>
      <c r="I36" s="374">
        <f>I35</f>
        <v>0</v>
      </c>
      <c r="J36" s="303">
        <f t="shared" ref="J36" si="188">J35</f>
        <v>0</v>
      </c>
      <c r="K36" s="303">
        <f t="shared" ref="K36" si="189">K35</f>
        <v>0</v>
      </c>
      <c r="L36" s="303">
        <f t="shared" ref="L36" si="190">L35</f>
        <v>1</v>
      </c>
      <c r="M36" s="303">
        <f t="shared" ref="M36" si="191">M35</f>
        <v>0</v>
      </c>
      <c r="N36" s="303">
        <f t="shared" ref="N36" si="192">N35</f>
        <v>0</v>
      </c>
      <c r="O36" s="303">
        <f t="shared" ref="O36" si="193">O35</f>
        <v>0</v>
      </c>
      <c r="P36" s="303">
        <f t="shared" ref="P36" si="194">P35</f>
        <v>0</v>
      </c>
      <c r="Q36" s="303">
        <f t="shared" ref="Q36" si="195">Q35</f>
        <v>0</v>
      </c>
      <c r="R36" s="303">
        <f t="shared" ref="R36" si="196">R35</f>
        <v>0</v>
      </c>
      <c r="S36" s="303">
        <f t="shared" ref="S36" si="197">S35</f>
        <v>0</v>
      </c>
      <c r="T36" s="303">
        <f t="shared" ref="T36" si="198">T35</f>
        <v>0</v>
      </c>
      <c r="U36" s="303">
        <f t="shared" ref="U36" si="199">U35</f>
        <v>0</v>
      </c>
      <c r="V36" s="303">
        <f t="shared" ref="V36" si="200">V35</f>
        <v>0</v>
      </c>
      <c r="W36" s="303">
        <f t="shared" ref="W36" si="201">W35</f>
        <v>0</v>
      </c>
      <c r="X36" s="303">
        <f t="shared" ref="X36" si="202">X35</f>
        <v>0</v>
      </c>
      <c r="Y36" s="303">
        <f t="shared" ref="Y36" si="203">Y35</f>
        <v>0</v>
      </c>
      <c r="Z36" s="303">
        <f t="shared" ref="Z36" si="204">Z35</f>
        <v>0</v>
      </c>
      <c r="AA36" s="303">
        <f t="shared" ref="AA36" si="205">AA35</f>
        <v>0</v>
      </c>
      <c r="AB36" s="303">
        <f t="shared" ref="AB36" si="206">AB35</f>
        <v>0</v>
      </c>
      <c r="AC36" s="303">
        <f t="shared" ref="AC36" si="207">AC35</f>
        <v>0</v>
      </c>
      <c r="AD36" s="303">
        <f t="shared" ref="AD36" si="208">AD35</f>
        <v>0</v>
      </c>
      <c r="AE36" s="303">
        <f t="shared" ref="AE36" si="209">AE35</f>
        <v>0</v>
      </c>
      <c r="AF36" s="303">
        <f t="shared" ref="AF36" si="210">AF35</f>
        <v>0</v>
      </c>
      <c r="AG36" s="303">
        <f t="shared" ref="AG36" si="211">AG35</f>
        <v>0</v>
      </c>
      <c r="AH36" s="303">
        <f t="shared" ref="AH36" si="212">AH35</f>
        <v>0</v>
      </c>
      <c r="AI36" s="303">
        <f t="shared" ref="AI36" si="213">AI35</f>
        <v>0</v>
      </c>
      <c r="AJ36" s="303">
        <f t="shared" ref="AJ36" si="214">AJ35</f>
        <v>0</v>
      </c>
      <c r="AK36" s="303">
        <f t="shared" ref="AK36" si="215">AK35</f>
        <v>0</v>
      </c>
      <c r="AL36" s="303">
        <f t="shared" ref="AL36" si="216">AL35</f>
        <v>0</v>
      </c>
      <c r="AM36" s="303">
        <f t="shared" ref="AM36" si="217">AM35</f>
        <v>0</v>
      </c>
      <c r="AN36" s="303">
        <f t="shared" ref="AN36" si="218">AN35</f>
        <v>0</v>
      </c>
      <c r="AO36" s="303">
        <f t="shared" ref="AO36" si="219">AO35</f>
        <v>0</v>
      </c>
      <c r="AP36" s="303">
        <f t="shared" ref="AP36" si="220">AP35</f>
        <v>8</v>
      </c>
      <c r="AQ36" s="303">
        <f t="shared" ref="AQ36" si="221">AQ35</f>
        <v>0</v>
      </c>
      <c r="AR36" s="303">
        <f t="shared" ref="AR36" si="222">AR35</f>
        <v>20</v>
      </c>
      <c r="AS36" s="303">
        <f t="shared" ref="AS36" si="223">AS35</f>
        <v>-19</v>
      </c>
      <c r="AT36" s="373"/>
      <c r="AU36" s="279"/>
      <c r="AV36" s="295"/>
    </row>
    <row r="37" spans="1:48" x14ac:dyDescent="0.3">
      <c r="A37" s="286">
        <v>8</v>
      </c>
      <c r="B37" s="287">
        <v>9</v>
      </c>
      <c r="C37" s="359">
        <v>10036018811</v>
      </c>
      <c r="D37" s="360" t="s">
        <v>113</v>
      </c>
      <c r="E37" s="361">
        <v>37411</v>
      </c>
      <c r="F37" s="362"/>
      <c r="G37" s="363" t="s">
        <v>52</v>
      </c>
      <c r="H37" s="364">
        <v>3</v>
      </c>
      <c r="I37" s="364">
        <v>5</v>
      </c>
      <c r="J37" s="364">
        <v>1</v>
      </c>
      <c r="K37" s="364">
        <v>3</v>
      </c>
      <c r="L37" s="364"/>
      <c r="M37" s="364"/>
      <c r="N37" s="364"/>
      <c r="O37" s="364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75"/>
      <c r="AQ37" s="375"/>
      <c r="AR37" s="375">
        <v>40</v>
      </c>
      <c r="AS37" s="364">
        <f t="shared" ref="AS37" si="224">(SUM(H37,I37,J37,K37,L37,M37,N37,O37:AO37,AQ37))-AR37</f>
        <v>-28</v>
      </c>
      <c r="AT37" s="364"/>
      <c r="AU37" s="287"/>
      <c r="AV37" s="376" t="s">
        <v>251</v>
      </c>
    </row>
    <row r="38" spans="1:48" ht="14.4" thickBot="1" x14ac:dyDescent="0.35">
      <c r="A38" s="193">
        <f>A37</f>
        <v>8</v>
      </c>
      <c r="B38" s="303">
        <f>B37</f>
        <v>9</v>
      </c>
      <c r="C38" s="368">
        <v>10036013858</v>
      </c>
      <c r="D38" s="369" t="s">
        <v>137</v>
      </c>
      <c r="E38" s="370">
        <v>37597</v>
      </c>
      <c r="F38" s="371"/>
      <c r="G38" s="372" t="s">
        <v>52</v>
      </c>
      <c r="H38" s="303">
        <f t="shared" ref="H38" si="225">H37</f>
        <v>3</v>
      </c>
      <c r="I38" s="374">
        <f>I37</f>
        <v>5</v>
      </c>
      <c r="J38" s="303">
        <f t="shared" ref="J38" si="226">J37</f>
        <v>1</v>
      </c>
      <c r="K38" s="303">
        <f t="shared" ref="K38" si="227">K37</f>
        <v>3</v>
      </c>
      <c r="L38" s="303">
        <f t="shared" ref="L38" si="228">L37</f>
        <v>0</v>
      </c>
      <c r="M38" s="303">
        <f t="shared" ref="M38" si="229">M37</f>
        <v>0</v>
      </c>
      <c r="N38" s="303">
        <f t="shared" ref="N38" si="230">N37</f>
        <v>0</v>
      </c>
      <c r="O38" s="303">
        <f t="shared" ref="O38" si="231">O37</f>
        <v>0</v>
      </c>
      <c r="P38" s="303">
        <f t="shared" ref="P38" si="232">P37</f>
        <v>0</v>
      </c>
      <c r="Q38" s="303">
        <f t="shared" ref="Q38" si="233">Q37</f>
        <v>0</v>
      </c>
      <c r="R38" s="303">
        <f t="shared" ref="R38" si="234">R37</f>
        <v>0</v>
      </c>
      <c r="S38" s="303">
        <f t="shared" ref="S38" si="235">S37</f>
        <v>0</v>
      </c>
      <c r="T38" s="303">
        <f t="shared" ref="T38" si="236">T37</f>
        <v>0</v>
      </c>
      <c r="U38" s="303">
        <f t="shared" ref="U38" si="237">U37</f>
        <v>0</v>
      </c>
      <c r="V38" s="303">
        <f t="shared" ref="V38" si="238">V37</f>
        <v>0</v>
      </c>
      <c r="W38" s="303">
        <f t="shared" ref="W38" si="239">W37</f>
        <v>0</v>
      </c>
      <c r="X38" s="303">
        <f t="shared" ref="X38" si="240">X37</f>
        <v>0</v>
      </c>
      <c r="Y38" s="303">
        <f t="shared" ref="Y38" si="241">Y37</f>
        <v>0</v>
      </c>
      <c r="Z38" s="303">
        <f t="shared" ref="Z38" si="242">Z37</f>
        <v>0</v>
      </c>
      <c r="AA38" s="303">
        <f t="shared" ref="AA38" si="243">AA37</f>
        <v>0</v>
      </c>
      <c r="AB38" s="303">
        <f t="shared" ref="AB38" si="244">AB37</f>
        <v>0</v>
      </c>
      <c r="AC38" s="303">
        <f t="shared" ref="AC38" si="245">AC37</f>
        <v>0</v>
      </c>
      <c r="AD38" s="303">
        <f t="shared" ref="AD38" si="246">AD37</f>
        <v>0</v>
      </c>
      <c r="AE38" s="303">
        <f t="shared" ref="AE38" si="247">AE37</f>
        <v>0</v>
      </c>
      <c r="AF38" s="303">
        <f t="shared" ref="AF38" si="248">AF37</f>
        <v>0</v>
      </c>
      <c r="AG38" s="303">
        <f t="shared" ref="AG38" si="249">AG37</f>
        <v>0</v>
      </c>
      <c r="AH38" s="303">
        <f t="shared" ref="AH38" si="250">AH37</f>
        <v>0</v>
      </c>
      <c r="AI38" s="303">
        <f t="shared" ref="AI38" si="251">AI37</f>
        <v>0</v>
      </c>
      <c r="AJ38" s="303">
        <f t="shared" ref="AJ38" si="252">AJ37</f>
        <v>0</v>
      </c>
      <c r="AK38" s="303">
        <f t="shared" ref="AK38" si="253">AK37</f>
        <v>0</v>
      </c>
      <c r="AL38" s="303">
        <f t="shared" ref="AL38" si="254">AL37</f>
        <v>0</v>
      </c>
      <c r="AM38" s="303">
        <f t="shared" ref="AM38" si="255">AM37</f>
        <v>0</v>
      </c>
      <c r="AN38" s="303">
        <f t="shared" ref="AN38" si="256">AN37</f>
        <v>0</v>
      </c>
      <c r="AO38" s="303">
        <f t="shared" ref="AO38" si="257">AO37</f>
        <v>0</v>
      </c>
      <c r="AP38" s="303">
        <f t="shared" ref="AP38" si="258">AP37</f>
        <v>0</v>
      </c>
      <c r="AQ38" s="303">
        <f t="shared" ref="AQ38" si="259">AQ37</f>
        <v>0</v>
      </c>
      <c r="AR38" s="303">
        <f t="shared" ref="AR38" si="260">AR37</f>
        <v>40</v>
      </c>
      <c r="AS38" s="303">
        <f t="shared" ref="AS38" si="261">AS37</f>
        <v>-28</v>
      </c>
      <c r="AT38" s="373"/>
      <c r="AU38" s="279"/>
      <c r="AV38" s="377"/>
    </row>
    <row r="39" spans="1:48" x14ac:dyDescent="0.3">
      <c r="A39" s="286">
        <v>9</v>
      </c>
      <c r="B39" s="287">
        <v>34</v>
      </c>
      <c r="C39" s="359">
        <v>10015266568</v>
      </c>
      <c r="D39" s="360" t="s">
        <v>138</v>
      </c>
      <c r="E39" s="361">
        <v>36288</v>
      </c>
      <c r="F39" s="362"/>
      <c r="G39" s="363" t="s">
        <v>35</v>
      </c>
      <c r="H39" s="364">
        <v>2</v>
      </c>
      <c r="I39" s="364"/>
      <c r="J39" s="364">
        <v>2</v>
      </c>
      <c r="K39" s="364"/>
      <c r="L39" s="364"/>
      <c r="M39" s="364">
        <v>1</v>
      </c>
      <c r="N39" s="364"/>
      <c r="O39" s="364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75"/>
      <c r="AQ39" s="375"/>
      <c r="AR39" s="375">
        <v>40</v>
      </c>
      <c r="AS39" s="364">
        <f t="shared" ref="AS39" si="262">(SUM(H39,I39,J39,K39,L39,M39,N39,O39:AO39,AQ39))-AR39</f>
        <v>-35</v>
      </c>
      <c r="AT39" s="364"/>
      <c r="AU39" s="287"/>
      <c r="AV39" s="376" t="s">
        <v>251</v>
      </c>
    </row>
    <row r="40" spans="1:48" ht="14.4" thickBot="1" x14ac:dyDescent="0.35">
      <c r="A40" s="193">
        <f>A39</f>
        <v>9</v>
      </c>
      <c r="B40" s="303">
        <f>B39</f>
        <v>34</v>
      </c>
      <c r="C40" s="368">
        <v>10008705227</v>
      </c>
      <c r="D40" s="369" t="s">
        <v>268</v>
      </c>
      <c r="E40" s="370">
        <v>34093</v>
      </c>
      <c r="F40" s="371"/>
      <c r="G40" s="372" t="s">
        <v>79</v>
      </c>
      <c r="H40" s="303">
        <f t="shared" ref="H40" si="263">H39</f>
        <v>2</v>
      </c>
      <c r="I40" s="374">
        <f>I39</f>
        <v>0</v>
      </c>
      <c r="J40" s="303">
        <f t="shared" ref="J40" si="264">J39</f>
        <v>2</v>
      </c>
      <c r="K40" s="303">
        <f t="shared" ref="K40" si="265">K39</f>
        <v>0</v>
      </c>
      <c r="L40" s="303">
        <f t="shared" ref="L40" si="266">L39</f>
        <v>0</v>
      </c>
      <c r="M40" s="303">
        <f t="shared" ref="M40" si="267">M39</f>
        <v>1</v>
      </c>
      <c r="N40" s="303">
        <f t="shared" ref="N40" si="268">N39</f>
        <v>0</v>
      </c>
      <c r="O40" s="303">
        <f t="shared" ref="O40" si="269">O39</f>
        <v>0</v>
      </c>
      <c r="P40" s="303">
        <f t="shared" ref="P40" si="270">P39</f>
        <v>0</v>
      </c>
      <c r="Q40" s="303">
        <f t="shared" ref="Q40" si="271">Q39</f>
        <v>0</v>
      </c>
      <c r="R40" s="303">
        <f t="shared" ref="R40" si="272">R39</f>
        <v>0</v>
      </c>
      <c r="S40" s="303">
        <f t="shared" ref="S40" si="273">S39</f>
        <v>0</v>
      </c>
      <c r="T40" s="303">
        <f t="shared" ref="T40" si="274">T39</f>
        <v>0</v>
      </c>
      <c r="U40" s="303">
        <f t="shared" ref="U40" si="275">U39</f>
        <v>0</v>
      </c>
      <c r="V40" s="303">
        <f t="shared" ref="V40" si="276">V39</f>
        <v>0</v>
      </c>
      <c r="W40" s="303">
        <f t="shared" ref="W40" si="277">W39</f>
        <v>0</v>
      </c>
      <c r="X40" s="303">
        <f t="shared" ref="X40" si="278">X39</f>
        <v>0</v>
      </c>
      <c r="Y40" s="303">
        <f t="shared" ref="Y40" si="279">Y39</f>
        <v>0</v>
      </c>
      <c r="Z40" s="303">
        <f t="shared" ref="Z40" si="280">Z39</f>
        <v>0</v>
      </c>
      <c r="AA40" s="303">
        <f t="shared" ref="AA40" si="281">AA39</f>
        <v>0</v>
      </c>
      <c r="AB40" s="303">
        <f t="shared" ref="AB40" si="282">AB39</f>
        <v>0</v>
      </c>
      <c r="AC40" s="303">
        <f t="shared" ref="AC40" si="283">AC39</f>
        <v>0</v>
      </c>
      <c r="AD40" s="303">
        <f t="shared" ref="AD40" si="284">AD39</f>
        <v>0</v>
      </c>
      <c r="AE40" s="303">
        <f t="shared" ref="AE40" si="285">AE39</f>
        <v>0</v>
      </c>
      <c r="AF40" s="303">
        <f t="shared" ref="AF40" si="286">AF39</f>
        <v>0</v>
      </c>
      <c r="AG40" s="303">
        <f t="shared" ref="AG40" si="287">AG39</f>
        <v>0</v>
      </c>
      <c r="AH40" s="303">
        <f t="shared" ref="AH40" si="288">AH39</f>
        <v>0</v>
      </c>
      <c r="AI40" s="303">
        <f t="shared" ref="AI40" si="289">AI39</f>
        <v>0</v>
      </c>
      <c r="AJ40" s="303">
        <f t="shared" ref="AJ40" si="290">AJ39</f>
        <v>0</v>
      </c>
      <c r="AK40" s="303">
        <f t="shared" ref="AK40" si="291">AK39</f>
        <v>0</v>
      </c>
      <c r="AL40" s="303">
        <f t="shared" ref="AL40" si="292">AL39</f>
        <v>0</v>
      </c>
      <c r="AM40" s="303">
        <f t="shared" ref="AM40" si="293">AM39</f>
        <v>0</v>
      </c>
      <c r="AN40" s="303">
        <f t="shared" ref="AN40" si="294">AN39</f>
        <v>0</v>
      </c>
      <c r="AO40" s="303">
        <f t="shared" ref="AO40" si="295">AO39</f>
        <v>0</v>
      </c>
      <c r="AP40" s="303">
        <f t="shared" ref="AP40" si="296">AP39</f>
        <v>0</v>
      </c>
      <c r="AQ40" s="303">
        <f t="shared" ref="AQ40" si="297">AQ39</f>
        <v>0</v>
      </c>
      <c r="AR40" s="303">
        <f t="shared" ref="AR40" si="298">AR39</f>
        <v>40</v>
      </c>
      <c r="AS40" s="303">
        <f t="shared" ref="AS40" si="299">AS39</f>
        <v>-35</v>
      </c>
      <c r="AT40" s="373"/>
      <c r="AU40" s="279"/>
      <c r="AV40" s="377"/>
    </row>
    <row r="41" spans="1:48" x14ac:dyDescent="0.3">
      <c r="A41" s="286">
        <v>10</v>
      </c>
      <c r="B41" s="287">
        <v>21</v>
      </c>
      <c r="C41" s="359">
        <v>10095011985</v>
      </c>
      <c r="D41" s="360" t="s">
        <v>238</v>
      </c>
      <c r="E41" s="361">
        <v>38515</v>
      </c>
      <c r="F41" s="362"/>
      <c r="G41" s="363" t="s">
        <v>39</v>
      </c>
      <c r="H41" s="364"/>
      <c r="I41" s="364"/>
      <c r="J41" s="364"/>
      <c r="K41" s="364"/>
      <c r="L41" s="364"/>
      <c r="M41" s="364"/>
      <c r="N41" s="364"/>
      <c r="O41" s="364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78"/>
      <c r="AQ41" s="367"/>
      <c r="AR41" s="375">
        <v>40</v>
      </c>
      <c r="AS41" s="364">
        <f t="shared" ref="AS41" si="300">(SUM(H41,I41,J41,K41,L41,M41,N41,O41:AO41,AQ41))-AR41</f>
        <v>-40</v>
      </c>
      <c r="AT41" s="364"/>
      <c r="AU41" s="287"/>
      <c r="AV41" s="376" t="s">
        <v>251</v>
      </c>
    </row>
    <row r="42" spans="1:48" ht="14.4" thickBot="1" x14ac:dyDescent="0.35">
      <c r="A42" s="193">
        <f>A41</f>
        <v>10</v>
      </c>
      <c r="B42" s="303">
        <f>B41</f>
        <v>21</v>
      </c>
      <c r="C42" s="368">
        <v>10104123420</v>
      </c>
      <c r="D42" s="369" t="s">
        <v>239</v>
      </c>
      <c r="E42" s="370">
        <v>38726</v>
      </c>
      <c r="F42" s="371"/>
      <c r="G42" s="372" t="s">
        <v>39</v>
      </c>
      <c r="H42" s="303">
        <f t="shared" ref="H42" si="301">H41</f>
        <v>0</v>
      </c>
      <c r="I42" s="374">
        <f>I41</f>
        <v>0</v>
      </c>
      <c r="J42" s="303">
        <f t="shared" ref="J42" si="302">J41</f>
        <v>0</v>
      </c>
      <c r="K42" s="303">
        <f t="shared" ref="K42" si="303">K41</f>
        <v>0</v>
      </c>
      <c r="L42" s="303">
        <f t="shared" ref="L42" si="304">L41</f>
        <v>0</v>
      </c>
      <c r="M42" s="303">
        <f t="shared" ref="M42" si="305">M41</f>
        <v>0</v>
      </c>
      <c r="N42" s="303">
        <f t="shared" ref="N42" si="306">N41</f>
        <v>0</v>
      </c>
      <c r="O42" s="303">
        <f t="shared" ref="O42" si="307">O41</f>
        <v>0</v>
      </c>
      <c r="P42" s="303">
        <f t="shared" ref="P42" si="308">P41</f>
        <v>0</v>
      </c>
      <c r="Q42" s="303">
        <f t="shared" ref="Q42" si="309">Q41</f>
        <v>0</v>
      </c>
      <c r="R42" s="303">
        <f t="shared" ref="R42" si="310">R41</f>
        <v>0</v>
      </c>
      <c r="S42" s="303">
        <f t="shared" ref="S42" si="311">S41</f>
        <v>0</v>
      </c>
      <c r="T42" s="303">
        <f t="shared" ref="T42" si="312">T41</f>
        <v>0</v>
      </c>
      <c r="U42" s="303">
        <f t="shared" ref="U42" si="313">U41</f>
        <v>0</v>
      </c>
      <c r="V42" s="303">
        <f t="shared" ref="V42" si="314">V41</f>
        <v>0</v>
      </c>
      <c r="W42" s="303">
        <f t="shared" ref="W42" si="315">W41</f>
        <v>0</v>
      </c>
      <c r="X42" s="303">
        <f t="shared" ref="X42" si="316">X41</f>
        <v>0</v>
      </c>
      <c r="Y42" s="303">
        <f t="shared" ref="Y42" si="317">Y41</f>
        <v>0</v>
      </c>
      <c r="Z42" s="303">
        <f t="shared" ref="Z42" si="318">Z41</f>
        <v>0</v>
      </c>
      <c r="AA42" s="303">
        <f t="shared" ref="AA42" si="319">AA41</f>
        <v>0</v>
      </c>
      <c r="AB42" s="303">
        <f t="shared" ref="AB42" si="320">AB41</f>
        <v>0</v>
      </c>
      <c r="AC42" s="303">
        <f t="shared" ref="AC42" si="321">AC41</f>
        <v>0</v>
      </c>
      <c r="AD42" s="303">
        <f t="shared" ref="AD42" si="322">AD41</f>
        <v>0</v>
      </c>
      <c r="AE42" s="303">
        <f t="shared" ref="AE42" si="323">AE41</f>
        <v>0</v>
      </c>
      <c r="AF42" s="303">
        <f t="shared" ref="AF42" si="324">AF41</f>
        <v>0</v>
      </c>
      <c r="AG42" s="303">
        <f t="shared" ref="AG42" si="325">AG41</f>
        <v>0</v>
      </c>
      <c r="AH42" s="303">
        <f t="shared" ref="AH42" si="326">AH41</f>
        <v>0</v>
      </c>
      <c r="AI42" s="303">
        <f t="shared" ref="AI42" si="327">AI41</f>
        <v>0</v>
      </c>
      <c r="AJ42" s="303">
        <f t="shared" ref="AJ42" si="328">AJ41</f>
        <v>0</v>
      </c>
      <c r="AK42" s="303">
        <f t="shared" ref="AK42" si="329">AK41</f>
        <v>0</v>
      </c>
      <c r="AL42" s="303">
        <f t="shared" ref="AL42" si="330">AL41</f>
        <v>0</v>
      </c>
      <c r="AM42" s="303">
        <f t="shared" ref="AM42" si="331">AM41</f>
        <v>0</v>
      </c>
      <c r="AN42" s="303">
        <f t="shared" ref="AN42" si="332">AN41</f>
        <v>0</v>
      </c>
      <c r="AO42" s="303">
        <f t="shared" ref="AO42" si="333">AO41</f>
        <v>0</v>
      </c>
      <c r="AP42" s="303">
        <f t="shared" ref="AP42" si="334">AP41</f>
        <v>0</v>
      </c>
      <c r="AQ42" s="303">
        <f t="shared" ref="AQ42" si="335">AQ41</f>
        <v>0</v>
      </c>
      <c r="AR42" s="303">
        <f t="shared" ref="AR42" si="336">AR41</f>
        <v>40</v>
      </c>
      <c r="AS42" s="303">
        <f t="shared" ref="AS42" si="337">AS41</f>
        <v>-40</v>
      </c>
      <c r="AT42" s="373"/>
      <c r="AU42" s="279"/>
      <c r="AV42" s="377"/>
    </row>
    <row r="43" spans="1:48" x14ac:dyDescent="0.3">
      <c r="A43" s="286">
        <v>11</v>
      </c>
      <c r="B43" s="287">
        <v>16</v>
      </c>
      <c r="C43" s="359">
        <v>10097338571</v>
      </c>
      <c r="D43" s="360" t="s">
        <v>203</v>
      </c>
      <c r="E43" s="361">
        <v>38425</v>
      </c>
      <c r="F43" s="362"/>
      <c r="G43" s="363" t="s">
        <v>254</v>
      </c>
      <c r="H43" s="364"/>
      <c r="I43" s="364"/>
      <c r="J43" s="364"/>
      <c r="K43" s="364"/>
      <c r="L43" s="364"/>
      <c r="M43" s="364"/>
      <c r="N43" s="364"/>
      <c r="O43" s="364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78"/>
      <c r="AQ43" s="367"/>
      <c r="AR43" s="375">
        <v>40</v>
      </c>
      <c r="AS43" s="364">
        <f t="shared" ref="AS43" si="338">(SUM(H43,I43,J43,K43,L43,M43,N43,O43:AO43,AQ43))-AR43</f>
        <v>-40</v>
      </c>
      <c r="AT43" s="364"/>
      <c r="AU43" s="287"/>
      <c r="AV43" s="376" t="s">
        <v>251</v>
      </c>
    </row>
    <row r="44" spans="1:48" ht="14.4" thickBot="1" x14ac:dyDescent="0.35">
      <c r="A44" s="193">
        <f>A43</f>
        <v>11</v>
      </c>
      <c r="B44" s="303">
        <f>B43</f>
        <v>16</v>
      </c>
      <c r="C44" s="368">
        <v>10097338672</v>
      </c>
      <c r="D44" s="369" t="s">
        <v>201</v>
      </c>
      <c r="E44" s="370">
        <v>38360</v>
      </c>
      <c r="F44" s="371"/>
      <c r="G44" s="372" t="s">
        <v>254</v>
      </c>
      <c r="H44" s="303">
        <f t="shared" ref="H44" si="339">H43</f>
        <v>0</v>
      </c>
      <c r="I44" s="374">
        <f>I43</f>
        <v>0</v>
      </c>
      <c r="J44" s="303">
        <f t="shared" ref="J44" si="340">J43</f>
        <v>0</v>
      </c>
      <c r="K44" s="303">
        <f t="shared" ref="K44" si="341">K43</f>
        <v>0</v>
      </c>
      <c r="L44" s="303">
        <f t="shared" ref="L44" si="342">L43</f>
        <v>0</v>
      </c>
      <c r="M44" s="303">
        <f t="shared" ref="M44" si="343">M43</f>
        <v>0</v>
      </c>
      <c r="N44" s="303">
        <f t="shared" ref="N44" si="344">N43</f>
        <v>0</v>
      </c>
      <c r="O44" s="303">
        <f t="shared" ref="O44" si="345">O43</f>
        <v>0</v>
      </c>
      <c r="P44" s="303">
        <f t="shared" ref="P44" si="346">P43</f>
        <v>0</v>
      </c>
      <c r="Q44" s="303">
        <f t="shared" ref="Q44" si="347">Q43</f>
        <v>0</v>
      </c>
      <c r="R44" s="303">
        <f t="shared" ref="R44" si="348">R43</f>
        <v>0</v>
      </c>
      <c r="S44" s="303">
        <f t="shared" ref="S44" si="349">S43</f>
        <v>0</v>
      </c>
      <c r="T44" s="303">
        <f t="shared" ref="T44" si="350">T43</f>
        <v>0</v>
      </c>
      <c r="U44" s="303">
        <f t="shared" ref="U44" si="351">U43</f>
        <v>0</v>
      </c>
      <c r="V44" s="303">
        <f t="shared" ref="V44" si="352">V43</f>
        <v>0</v>
      </c>
      <c r="W44" s="303">
        <f t="shared" ref="W44" si="353">W43</f>
        <v>0</v>
      </c>
      <c r="X44" s="303">
        <f t="shared" ref="X44" si="354">X43</f>
        <v>0</v>
      </c>
      <c r="Y44" s="303">
        <f t="shared" ref="Y44" si="355">Y43</f>
        <v>0</v>
      </c>
      <c r="Z44" s="303">
        <f t="shared" ref="Z44" si="356">Z43</f>
        <v>0</v>
      </c>
      <c r="AA44" s="303">
        <f t="shared" ref="AA44" si="357">AA43</f>
        <v>0</v>
      </c>
      <c r="AB44" s="303">
        <f t="shared" ref="AB44" si="358">AB43</f>
        <v>0</v>
      </c>
      <c r="AC44" s="303">
        <f t="shared" ref="AC44" si="359">AC43</f>
        <v>0</v>
      </c>
      <c r="AD44" s="303">
        <f t="shared" ref="AD44" si="360">AD43</f>
        <v>0</v>
      </c>
      <c r="AE44" s="303">
        <f t="shared" ref="AE44" si="361">AE43</f>
        <v>0</v>
      </c>
      <c r="AF44" s="303">
        <f t="shared" ref="AF44" si="362">AF43</f>
        <v>0</v>
      </c>
      <c r="AG44" s="303">
        <f t="shared" ref="AG44" si="363">AG43</f>
        <v>0</v>
      </c>
      <c r="AH44" s="303">
        <f t="shared" ref="AH44" si="364">AH43</f>
        <v>0</v>
      </c>
      <c r="AI44" s="303">
        <f t="shared" ref="AI44" si="365">AI43</f>
        <v>0</v>
      </c>
      <c r="AJ44" s="303">
        <f t="shared" ref="AJ44" si="366">AJ43</f>
        <v>0</v>
      </c>
      <c r="AK44" s="303">
        <f t="shared" ref="AK44" si="367">AK43</f>
        <v>0</v>
      </c>
      <c r="AL44" s="303">
        <f t="shared" ref="AL44" si="368">AL43</f>
        <v>0</v>
      </c>
      <c r="AM44" s="303">
        <f t="shared" ref="AM44" si="369">AM43</f>
        <v>0</v>
      </c>
      <c r="AN44" s="303">
        <f t="shared" ref="AN44" si="370">AN43</f>
        <v>0</v>
      </c>
      <c r="AO44" s="303">
        <f t="shared" ref="AO44" si="371">AO43</f>
        <v>0</v>
      </c>
      <c r="AP44" s="303">
        <f t="shared" ref="AP44" si="372">AP43</f>
        <v>0</v>
      </c>
      <c r="AQ44" s="303">
        <f t="shared" ref="AQ44" si="373">AQ43</f>
        <v>0</v>
      </c>
      <c r="AR44" s="303">
        <f t="shared" ref="AR44" si="374">AR43</f>
        <v>40</v>
      </c>
      <c r="AS44" s="303">
        <f t="shared" ref="AS44" si="375">AS43</f>
        <v>-40</v>
      </c>
      <c r="AT44" s="373"/>
      <c r="AU44" s="279"/>
      <c r="AV44" s="377"/>
    </row>
    <row r="45" spans="1:48" x14ac:dyDescent="0.3">
      <c r="A45" s="286" t="s">
        <v>177</v>
      </c>
      <c r="B45" s="287">
        <v>18</v>
      </c>
      <c r="C45" s="359">
        <v>10056107915</v>
      </c>
      <c r="D45" s="360" t="s">
        <v>208</v>
      </c>
      <c r="E45" s="361">
        <v>36635</v>
      </c>
      <c r="F45" s="362"/>
      <c r="G45" s="363" t="s">
        <v>179</v>
      </c>
      <c r="H45" s="364"/>
      <c r="I45" s="364"/>
      <c r="J45" s="364"/>
      <c r="K45" s="364"/>
      <c r="L45" s="364"/>
      <c r="M45" s="364"/>
      <c r="N45" s="364"/>
      <c r="O45" s="364"/>
      <c r="P45" s="287"/>
      <c r="Q45" s="287"/>
      <c r="R45" s="287"/>
      <c r="S45" s="287"/>
      <c r="T45" s="287">
        <v>3</v>
      </c>
      <c r="U45" s="287">
        <v>5</v>
      </c>
      <c r="V45" s="287"/>
      <c r="W45" s="287"/>
      <c r="X45" s="287">
        <v>5</v>
      </c>
      <c r="Y45" s="287">
        <v>3</v>
      </c>
      <c r="Z45" s="287"/>
      <c r="AA45" s="287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75">
        <v>5</v>
      </c>
      <c r="AQ45" s="375">
        <v>40</v>
      </c>
      <c r="AR45" s="366"/>
      <c r="AS45" s="364">
        <f>(SUM(H45,I45,J45,K45,L45,M45,N45,O45:AO45,AQ45))-AR45</f>
        <v>56</v>
      </c>
      <c r="AT45" s="364"/>
      <c r="AU45" s="287"/>
      <c r="AV45" s="293"/>
    </row>
    <row r="46" spans="1:48" ht="14.4" thickBot="1" x14ac:dyDescent="0.35">
      <c r="A46" s="193" t="str">
        <f>A45</f>
        <v>ВК</v>
      </c>
      <c r="B46" s="303">
        <f>B45</f>
        <v>18</v>
      </c>
      <c r="C46" s="368">
        <v>10009166682</v>
      </c>
      <c r="D46" s="369" t="s">
        <v>210</v>
      </c>
      <c r="E46" s="370">
        <v>35225</v>
      </c>
      <c r="F46" s="371"/>
      <c r="G46" s="372" t="s">
        <v>179</v>
      </c>
      <c r="H46" s="303">
        <f t="shared" ref="H46" si="376">H45</f>
        <v>0</v>
      </c>
      <c r="I46" s="374">
        <f>I45</f>
        <v>0</v>
      </c>
      <c r="J46" s="303">
        <f t="shared" ref="J46" si="377">J45</f>
        <v>0</v>
      </c>
      <c r="K46" s="303">
        <f t="shared" ref="K46" si="378">K45</f>
        <v>0</v>
      </c>
      <c r="L46" s="303">
        <f t="shared" ref="L46" si="379">L45</f>
        <v>0</v>
      </c>
      <c r="M46" s="303">
        <f t="shared" ref="M46" si="380">M45</f>
        <v>0</v>
      </c>
      <c r="N46" s="303">
        <f t="shared" ref="N46" si="381">N45</f>
        <v>0</v>
      </c>
      <c r="O46" s="303">
        <f t="shared" ref="O46" si="382">O45</f>
        <v>0</v>
      </c>
      <c r="P46" s="303">
        <f t="shared" ref="P46" si="383">P45</f>
        <v>0</v>
      </c>
      <c r="Q46" s="303">
        <f t="shared" ref="Q46" si="384">Q45</f>
        <v>0</v>
      </c>
      <c r="R46" s="303">
        <f t="shared" ref="R46" si="385">R45</f>
        <v>0</v>
      </c>
      <c r="S46" s="303">
        <f t="shared" ref="S46" si="386">S45</f>
        <v>0</v>
      </c>
      <c r="T46" s="303">
        <f t="shared" ref="T46" si="387">T45</f>
        <v>3</v>
      </c>
      <c r="U46" s="303">
        <f t="shared" ref="U46" si="388">U45</f>
        <v>5</v>
      </c>
      <c r="V46" s="303">
        <f t="shared" ref="V46" si="389">V45</f>
        <v>0</v>
      </c>
      <c r="W46" s="303">
        <f t="shared" ref="W46" si="390">W45</f>
        <v>0</v>
      </c>
      <c r="X46" s="303">
        <f t="shared" ref="X46" si="391">X45</f>
        <v>5</v>
      </c>
      <c r="Y46" s="303">
        <f t="shared" ref="Y46" si="392">Y45</f>
        <v>3</v>
      </c>
      <c r="Z46" s="303">
        <f t="shared" ref="Z46" si="393">Z45</f>
        <v>0</v>
      </c>
      <c r="AA46" s="303">
        <f t="shared" ref="AA46" si="394">AA45</f>
        <v>0</v>
      </c>
      <c r="AB46" s="303">
        <f t="shared" ref="AB46" si="395">AB45</f>
        <v>0</v>
      </c>
      <c r="AC46" s="303">
        <f t="shared" ref="AC46" si="396">AC45</f>
        <v>0</v>
      </c>
      <c r="AD46" s="303">
        <f t="shared" ref="AD46" si="397">AD45</f>
        <v>0</v>
      </c>
      <c r="AE46" s="303">
        <f t="shared" ref="AE46" si="398">AE45</f>
        <v>0</v>
      </c>
      <c r="AF46" s="303">
        <f t="shared" ref="AF46" si="399">AF45</f>
        <v>0</v>
      </c>
      <c r="AG46" s="303">
        <f t="shared" ref="AG46" si="400">AG45</f>
        <v>0</v>
      </c>
      <c r="AH46" s="303">
        <f t="shared" ref="AH46" si="401">AH45</f>
        <v>0</v>
      </c>
      <c r="AI46" s="303">
        <f t="shared" ref="AI46" si="402">AI45</f>
        <v>0</v>
      </c>
      <c r="AJ46" s="303">
        <f t="shared" ref="AJ46" si="403">AJ45</f>
        <v>0</v>
      </c>
      <c r="AK46" s="303">
        <f t="shared" ref="AK46" si="404">AK45</f>
        <v>0</v>
      </c>
      <c r="AL46" s="303">
        <f t="shared" ref="AL46" si="405">AL45</f>
        <v>0</v>
      </c>
      <c r="AM46" s="303">
        <f t="shared" ref="AM46" si="406">AM45</f>
        <v>0</v>
      </c>
      <c r="AN46" s="303">
        <f t="shared" ref="AN46" si="407">AN45</f>
        <v>0</v>
      </c>
      <c r="AO46" s="303">
        <f t="shared" ref="AO46" si="408">AO45</f>
        <v>0</v>
      </c>
      <c r="AP46" s="303">
        <f t="shared" ref="AP46" si="409">AP45</f>
        <v>5</v>
      </c>
      <c r="AQ46" s="303">
        <f t="shared" ref="AQ46" si="410">AQ45</f>
        <v>40</v>
      </c>
      <c r="AR46" s="303">
        <f t="shared" ref="AR46" si="411">AR45</f>
        <v>0</v>
      </c>
      <c r="AS46" s="303">
        <f t="shared" ref="AS46" si="412">AS45</f>
        <v>56</v>
      </c>
      <c r="AT46" s="373"/>
      <c r="AU46" s="279"/>
      <c r="AV46" s="295"/>
    </row>
    <row r="47" spans="1:48" x14ac:dyDescent="0.3">
      <c r="A47" s="286" t="s">
        <v>177</v>
      </c>
      <c r="B47" s="287">
        <v>19</v>
      </c>
      <c r="C47" s="359">
        <v>10007891336</v>
      </c>
      <c r="D47" s="360" t="s">
        <v>212</v>
      </c>
      <c r="E47" s="361">
        <v>34518</v>
      </c>
      <c r="F47" s="362"/>
      <c r="G47" s="363" t="s">
        <v>179</v>
      </c>
      <c r="H47" s="364"/>
      <c r="I47" s="364"/>
      <c r="J47" s="364"/>
      <c r="K47" s="364"/>
      <c r="L47" s="364"/>
      <c r="M47" s="364">
        <v>5</v>
      </c>
      <c r="N47" s="364"/>
      <c r="O47" s="364"/>
      <c r="P47" s="287"/>
      <c r="Q47" s="287"/>
      <c r="R47" s="287">
        <v>2</v>
      </c>
      <c r="S47" s="287">
        <v>3</v>
      </c>
      <c r="T47" s="287"/>
      <c r="U47" s="287">
        <v>1</v>
      </c>
      <c r="V47" s="287">
        <v>3</v>
      </c>
      <c r="W47" s="287"/>
      <c r="X47" s="287"/>
      <c r="Y47" s="287"/>
      <c r="Z47" s="287"/>
      <c r="AA47" s="287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75">
        <v>9</v>
      </c>
      <c r="AQ47" s="366"/>
      <c r="AR47" s="366"/>
      <c r="AS47" s="364">
        <f t="shared" ref="AS47" si="413">(SUM(H47,I47,J47,K47,L47,M47,N47,O47:AO47,AQ47))-AR47</f>
        <v>14</v>
      </c>
      <c r="AT47" s="364"/>
      <c r="AU47" s="287"/>
      <c r="AV47" s="293"/>
    </row>
    <row r="48" spans="1:48" ht="14.4" thickBot="1" x14ac:dyDescent="0.35">
      <c r="A48" s="194" t="str">
        <f>A47</f>
        <v>ВК</v>
      </c>
      <c r="B48" s="379">
        <f>B47</f>
        <v>19</v>
      </c>
      <c r="C48" s="380">
        <v>10009033209</v>
      </c>
      <c r="D48" s="381" t="s">
        <v>209</v>
      </c>
      <c r="E48" s="382">
        <v>34670</v>
      </c>
      <c r="F48" s="383"/>
      <c r="G48" s="384" t="s">
        <v>179</v>
      </c>
      <c r="H48" s="379">
        <f t="shared" ref="H48" si="414">H47</f>
        <v>0</v>
      </c>
      <c r="I48" s="385">
        <f>I47</f>
        <v>0</v>
      </c>
      <c r="J48" s="379">
        <f t="shared" ref="J48" si="415">J47</f>
        <v>0</v>
      </c>
      <c r="K48" s="379">
        <f t="shared" ref="K48" si="416">K47</f>
        <v>0</v>
      </c>
      <c r="L48" s="379">
        <f t="shared" ref="L48" si="417">L47</f>
        <v>0</v>
      </c>
      <c r="M48" s="379">
        <f t="shared" ref="M48" si="418">M47</f>
        <v>5</v>
      </c>
      <c r="N48" s="379">
        <f t="shared" ref="N48" si="419">N47</f>
        <v>0</v>
      </c>
      <c r="O48" s="379">
        <f t="shared" ref="O48" si="420">O47</f>
        <v>0</v>
      </c>
      <c r="P48" s="379">
        <f t="shared" ref="P48" si="421">P47</f>
        <v>0</v>
      </c>
      <c r="Q48" s="379">
        <f t="shared" ref="Q48" si="422">Q47</f>
        <v>0</v>
      </c>
      <c r="R48" s="379">
        <f t="shared" ref="R48" si="423">R47</f>
        <v>2</v>
      </c>
      <c r="S48" s="379">
        <f t="shared" ref="S48" si="424">S47</f>
        <v>3</v>
      </c>
      <c r="T48" s="379">
        <f t="shared" ref="T48" si="425">T47</f>
        <v>0</v>
      </c>
      <c r="U48" s="379">
        <f t="shared" ref="U48" si="426">U47</f>
        <v>1</v>
      </c>
      <c r="V48" s="379">
        <f t="shared" ref="V48" si="427">V47</f>
        <v>3</v>
      </c>
      <c r="W48" s="379">
        <f t="shared" ref="W48" si="428">W47</f>
        <v>0</v>
      </c>
      <c r="X48" s="379">
        <f t="shared" ref="X48" si="429">X47</f>
        <v>0</v>
      </c>
      <c r="Y48" s="379">
        <f t="shared" ref="Y48" si="430">Y47</f>
        <v>0</v>
      </c>
      <c r="Z48" s="379">
        <f t="shared" ref="Z48" si="431">Z47</f>
        <v>0</v>
      </c>
      <c r="AA48" s="379">
        <f t="shared" ref="AA48" si="432">AA47</f>
        <v>0</v>
      </c>
      <c r="AB48" s="379">
        <f t="shared" ref="AB48" si="433">AB47</f>
        <v>0</v>
      </c>
      <c r="AC48" s="379">
        <f t="shared" ref="AC48" si="434">AC47</f>
        <v>0</v>
      </c>
      <c r="AD48" s="379">
        <f t="shared" ref="AD48" si="435">AD47</f>
        <v>0</v>
      </c>
      <c r="AE48" s="379">
        <f t="shared" ref="AE48" si="436">AE47</f>
        <v>0</v>
      </c>
      <c r="AF48" s="379">
        <f t="shared" ref="AF48" si="437">AF47</f>
        <v>0</v>
      </c>
      <c r="AG48" s="379">
        <f t="shared" ref="AG48" si="438">AG47</f>
        <v>0</v>
      </c>
      <c r="AH48" s="379">
        <f t="shared" ref="AH48" si="439">AH47</f>
        <v>0</v>
      </c>
      <c r="AI48" s="379">
        <f t="shared" ref="AI48" si="440">AI47</f>
        <v>0</v>
      </c>
      <c r="AJ48" s="379">
        <f t="shared" ref="AJ48" si="441">AJ47</f>
        <v>0</v>
      </c>
      <c r="AK48" s="379">
        <f t="shared" ref="AK48" si="442">AK47</f>
        <v>0</v>
      </c>
      <c r="AL48" s="379">
        <f t="shared" ref="AL48" si="443">AL47</f>
        <v>0</v>
      </c>
      <c r="AM48" s="379">
        <f t="shared" ref="AM48" si="444">AM47</f>
        <v>0</v>
      </c>
      <c r="AN48" s="379">
        <f t="shared" ref="AN48" si="445">AN47</f>
        <v>0</v>
      </c>
      <c r="AO48" s="379">
        <f t="shared" ref="AO48" si="446">AO47</f>
        <v>0</v>
      </c>
      <c r="AP48" s="379">
        <f t="shared" ref="AP48" si="447">AP47</f>
        <v>9</v>
      </c>
      <c r="AQ48" s="379">
        <f t="shared" ref="AQ48" si="448">AQ47</f>
        <v>0</v>
      </c>
      <c r="AR48" s="379">
        <f t="shared" ref="AR48" si="449">AR47</f>
        <v>0</v>
      </c>
      <c r="AS48" s="379">
        <f t="shared" ref="AS48" si="450">AS47</f>
        <v>14</v>
      </c>
      <c r="AT48" s="386"/>
      <c r="AU48" s="230"/>
      <c r="AV48" s="342"/>
    </row>
    <row r="49" spans="1:48" ht="6" customHeight="1" thickTop="1" thickBot="1" x14ac:dyDescent="0.35">
      <c r="A49" s="195"/>
    </row>
    <row r="50" spans="1:48" ht="15" thickTop="1" x14ac:dyDescent="0.3">
      <c r="A50" s="515" t="s">
        <v>54</v>
      </c>
      <c r="B50" s="516"/>
      <c r="C50" s="516"/>
      <c r="D50" s="516"/>
      <c r="E50" s="50"/>
      <c r="F50" s="50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6"/>
      <c r="AI50" s="516"/>
      <c r="AJ50" s="516"/>
      <c r="AK50" s="516"/>
      <c r="AL50" s="516"/>
      <c r="AM50" s="516"/>
      <c r="AN50" s="516"/>
      <c r="AO50" s="516"/>
      <c r="AP50" s="516"/>
      <c r="AQ50" s="516"/>
      <c r="AR50" s="516"/>
      <c r="AS50" s="516"/>
      <c r="AT50" s="516"/>
      <c r="AU50" s="516"/>
      <c r="AV50" s="517"/>
    </row>
    <row r="51" spans="1:48" ht="14.4" x14ac:dyDescent="0.3">
      <c r="A51" s="196" t="s">
        <v>252</v>
      </c>
      <c r="B51" s="174"/>
      <c r="C51" s="197"/>
      <c r="D51" s="174"/>
      <c r="E51" s="198"/>
      <c r="F51" s="174"/>
      <c r="G51" s="199"/>
      <c r="H51" s="56"/>
      <c r="I51" s="52"/>
      <c r="J51" s="52"/>
      <c r="K51" s="52"/>
      <c r="L51" s="52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52"/>
      <c r="AQ51" s="199"/>
      <c r="AR51" s="199"/>
      <c r="AS51" s="52"/>
      <c r="AT51" s="200"/>
      <c r="AU51" s="201"/>
      <c r="AV51" s="202"/>
    </row>
    <row r="52" spans="1:48" ht="14.4" x14ac:dyDescent="0.3">
      <c r="A52" s="203" t="s">
        <v>253</v>
      </c>
      <c r="B52" s="179"/>
      <c r="C52" s="204"/>
      <c r="D52" s="179"/>
      <c r="E52" s="205"/>
      <c r="F52" s="179"/>
      <c r="G52" s="206"/>
      <c r="H52" s="66"/>
      <c r="I52" s="62"/>
      <c r="J52" s="62"/>
      <c r="K52" s="62"/>
      <c r="L52" s="62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62"/>
      <c r="AQ52" s="206"/>
      <c r="AR52" s="206"/>
      <c r="AS52" s="62"/>
      <c r="AT52" s="207"/>
      <c r="AU52" s="208"/>
      <c r="AV52" s="209"/>
    </row>
    <row r="53" spans="1:48" ht="4.5" customHeight="1" x14ac:dyDescent="0.3">
      <c r="A53" s="161"/>
      <c r="B53" s="22"/>
      <c r="C53" s="22"/>
      <c r="D53" s="23"/>
      <c r="E53" s="20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10"/>
    </row>
    <row r="54" spans="1:48" ht="15.6" x14ac:dyDescent="0.3">
      <c r="A54" s="211"/>
      <c r="B54" s="212"/>
      <c r="C54" s="212"/>
      <c r="D54" s="212"/>
      <c r="E54" s="643" t="s">
        <v>55</v>
      </c>
      <c r="F54" s="643"/>
      <c r="G54" s="643"/>
      <c r="H54" s="643"/>
      <c r="I54" s="643"/>
      <c r="J54" s="643"/>
      <c r="K54" s="643"/>
      <c r="L54" s="643" t="s">
        <v>56</v>
      </c>
      <c r="M54" s="643"/>
      <c r="N54" s="643"/>
      <c r="O54" s="643"/>
      <c r="P54" s="643"/>
      <c r="Q54" s="643"/>
      <c r="R54" s="643"/>
      <c r="S54" s="643"/>
      <c r="T54" s="643"/>
      <c r="U54" s="643"/>
      <c r="V54" s="643"/>
      <c r="W54" s="643"/>
      <c r="X54" s="643"/>
      <c r="Y54" s="643"/>
      <c r="Z54" s="643"/>
      <c r="AA54" s="643"/>
      <c r="AB54" s="643"/>
      <c r="AC54" s="643"/>
      <c r="AD54" s="643"/>
      <c r="AE54" s="643"/>
      <c r="AF54" s="643"/>
      <c r="AG54" s="643"/>
      <c r="AH54" s="643"/>
      <c r="AI54" s="643"/>
      <c r="AJ54" s="643"/>
      <c r="AK54" s="643"/>
      <c r="AL54" s="643"/>
      <c r="AM54" s="643"/>
      <c r="AN54" s="643"/>
      <c r="AO54" s="643"/>
      <c r="AP54" s="643"/>
      <c r="AQ54" s="643"/>
      <c r="AR54" s="643" t="s">
        <v>57</v>
      </c>
      <c r="AS54" s="643"/>
      <c r="AT54" s="643"/>
      <c r="AU54" s="643"/>
      <c r="AV54" s="644"/>
    </row>
    <row r="55" spans="1:48" ht="15.6" x14ac:dyDescent="0.3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5"/>
    </row>
    <row r="56" spans="1:48" ht="15.6" x14ac:dyDescent="0.3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5"/>
    </row>
    <row r="57" spans="1:48" x14ac:dyDescent="0.3">
      <c r="A57" s="79"/>
      <c r="D57" s="72"/>
      <c r="E57" s="80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81"/>
    </row>
    <row r="58" spans="1:48" x14ac:dyDescent="0.3">
      <c r="A58" s="79"/>
      <c r="D58" s="72"/>
      <c r="E58" s="8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81"/>
    </row>
    <row r="59" spans="1:48" s="358" customFormat="1" ht="12.6" thickBot="1" x14ac:dyDescent="0.35">
      <c r="A59" s="357" t="s">
        <v>2</v>
      </c>
      <c r="B59" s="352"/>
      <c r="C59" s="352"/>
      <c r="D59" s="352"/>
      <c r="E59" s="595" t="str">
        <f>G17</f>
        <v>СОЛОВЬЕВ Г.Н. (ВК, г. САНКТ ПЕТЕРБУРГ)</v>
      </c>
      <c r="F59" s="595"/>
      <c r="G59" s="595"/>
      <c r="H59" s="595"/>
      <c r="I59" s="595"/>
      <c r="J59" s="595"/>
      <c r="K59" s="595"/>
      <c r="L59" s="595" t="str">
        <f>G18</f>
        <v>МИХАЙЛОВА И.Н. (ВК, г. САНКТ ПЕТЕРБУРГ)</v>
      </c>
      <c r="M59" s="595"/>
      <c r="N59" s="595"/>
      <c r="O59" s="595"/>
      <c r="P59" s="595"/>
      <c r="Q59" s="595"/>
      <c r="R59" s="595"/>
      <c r="S59" s="595"/>
      <c r="T59" s="595"/>
      <c r="U59" s="595"/>
      <c r="V59" s="595"/>
      <c r="W59" s="595"/>
      <c r="X59" s="595"/>
      <c r="Y59" s="595"/>
      <c r="Z59" s="595"/>
      <c r="AA59" s="595"/>
      <c r="AB59" s="595"/>
      <c r="AC59" s="595"/>
      <c r="AD59" s="595"/>
      <c r="AE59" s="595"/>
      <c r="AF59" s="595"/>
      <c r="AG59" s="595"/>
      <c r="AH59" s="595"/>
      <c r="AI59" s="595"/>
      <c r="AJ59" s="595"/>
      <c r="AK59" s="595"/>
      <c r="AL59" s="595"/>
      <c r="AM59" s="595"/>
      <c r="AN59" s="595"/>
      <c r="AO59" s="595"/>
      <c r="AP59" s="595"/>
      <c r="AQ59" s="595"/>
      <c r="AR59" s="595" t="str">
        <f>G19</f>
        <v>СТУОКА Е.А. (ВК, г. САНКТ ПЕТЕРБУРГ)</v>
      </c>
      <c r="AS59" s="595"/>
      <c r="AT59" s="595"/>
      <c r="AU59" s="595"/>
      <c r="AV59" s="596"/>
    </row>
    <row r="60" spans="1:48" ht="14.4" thickTop="1" x14ac:dyDescent="0.3"/>
  </sheetData>
  <mergeCells count="40">
    <mergeCell ref="A6:AV6"/>
    <mergeCell ref="A1:AV1"/>
    <mergeCell ref="A2:AV2"/>
    <mergeCell ref="A3:AV3"/>
    <mergeCell ref="A4:AV4"/>
    <mergeCell ref="A5:AV5"/>
    <mergeCell ref="H19:AO19"/>
    <mergeCell ref="A7:AV7"/>
    <mergeCell ref="A8:AV8"/>
    <mergeCell ref="A9:AV9"/>
    <mergeCell ref="A10:AV10"/>
    <mergeCell ref="A11:AV11"/>
    <mergeCell ref="A12:AV12"/>
    <mergeCell ref="A15:G15"/>
    <mergeCell ref="H15:AV15"/>
    <mergeCell ref="H16:AV16"/>
    <mergeCell ref="H17:AV17"/>
    <mergeCell ref="H18:AV18"/>
    <mergeCell ref="A21:A22"/>
    <mergeCell ref="B21:B22"/>
    <mergeCell ref="C21:C22"/>
    <mergeCell ref="D21:D22"/>
    <mergeCell ref="E21:E22"/>
    <mergeCell ref="A50:D50"/>
    <mergeCell ref="G50:AV50"/>
    <mergeCell ref="E54:K54"/>
    <mergeCell ref="L54:AQ54"/>
    <mergeCell ref="AR54:AV54"/>
    <mergeCell ref="E59:K59"/>
    <mergeCell ref="L59:AQ59"/>
    <mergeCell ref="AR59:AV59"/>
    <mergeCell ref="AU21:AU22"/>
    <mergeCell ref="AV21:AV22"/>
    <mergeCell ref="G21:G22"/>
    <mergeCell ref="H21:AO21"/>
    <mergeCell ref="AP21:AP22"/>
    <mergeCell ref="AQ21:AR21"/>
    <mergeCell ref="AS21:AS22"/>
    <mergeCell ref="AT21:AT22"/>
    <mergeCell ref="F21:F22"/>
  </mergeCells>
  <conditionalFormatting sqref="AP53:AR53 AP55:AR58 AP60:AR1048576 AR59 AR54 AP49:AR49 AQ51:AR52 G51:G52 AP1:AR14 AP21 AP20:AR20">
    <cfRule type="duplicateValues" dxfId="5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8AF7-25FD-4E4A-A86B-9FC28C1F1550}">
  <dimension ref="A1:AV58"/>
  <sheetViews>
    <sheetView topLeftCell="A22" zoomScale="79" zoomScaleNormal="79" workbookViewId="0">
      <selection activeCell="F27" sqref="F27"/>
    </sheetView>
  </sheetViews>
  <sheetFormatPr defaultColWidth="9.21875" defaultRowHeight="13.8" x14ac:dyDescent="0.3"/>
  <cols>
    <col min="1" max="1" width="7" style="73" customWidth="1"/>
    <col min="2" max="2" width="7.77734375" style="72" customWidth="1"/>
    <col min="3" max="3" width="12.44140625" style="72" customWidth="1"/>
    <col min="4" max="4" width="19.44140625" style="73" customWidth="1"/>
    <col min="5" max="5" width="11.109375" style="74" customWidth="1"/>
    <col min="6" max="6" width="8.77734375" style="73" customWidth="1"/>
    <col min="7" max="7" width="24.109375" style="73" customWidth="1"/>
    <col min="8" max="18" width="3.21875" style="73" customWidth="1"/>
    <col min="19" max="19" width="3" style="73" bestFit="1" customWidth="1"/>
    <col min="20" max="21" width="3" style="73" hidden="1" customWidth="1"/>
    <col min="22" max="22" width="3.109375" style="73" hidden="1" customWidth="1"/>
    <col min="23" max="23" width="9.21875" style="73" hidden="1" customWidth="1"/>
    <col min="24" max="26" width="3" style="73" hidden="1" customWidth="1"/>
    <col min="27" max="27" width="3.5546875" style="73" hidden="1" customWidth="1"/>
    <col min="28" max="41" width="3" style="73" hidden="1" customWidth="1"/>
    <col min="42" max="42" width="10.21875" style="73" customWidth="1"/>
    <col min="43" max="44" width="9.77734375" style="73" customWidth="1"/>
    <col min="45" max="45" width="10.21875" style="73" customWidth="1"/>
    <col min="46" max="46" width="10.44140625" style="73" customWidth="1"/>
    <col min="47" max="47" width="13.21875" style="73" customWidth="1"/>
    <col min="48" max="48" width="14.21875" style="73" customWidth="1"/>
    <col min="49" max="16384" width="9.21875" style="73"/>
  </cols>
  <sheetData>
    <row r="1" spans="1:48" ht="23.25" customHeight="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5"/>
      <c r="AL1" s="565"/>
      <c r="AM1" s="565"/>
      <c r="AN1" s="565"/>
      <c r="AO1" s="565"/>
      <c r="AP1" s="565"/>
      <c r="AQ1" s="565"/>
      <c r="AR1" s="565"/>
      <c r="AS1" s="565"/>
      <c r="AT1" s="565"/>
      <c r="AU1" s="565"/>
      <c r="AV1" s="565"/>
    </row>
    <row r="2" spans="1:48" ht="7.5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5"/>
      <c r="AR2" s="565"/>
      <c r="AS2" s="565"/>
      <c r="AT2" s="565"/>
      <c r="AU2" s="565"/>
      <c r="AV2" s="565"/>
    </row>
    <row r="3" spans="1:48" ht="18" customHeight="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</row>
    <row r="4" spans="1:48" ht="4.2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</row>
    <row r="5" spans="1:48" ht="4.2" customHeight="1" x14ac:dyDescent="0.3">
      <c r="A5" s="565" t="s">
        <v>2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565"/>
      <c r="AO5" s="565"/>
      <c r="AP5" s="565"/>
      <c r="AQ5" s="565"/>
      <c r="AR5" s="565"/>
      <c r="AS5" s="565"/>
      <c r="AT5" s="565"/>
      <c r="AU5" s="565"/>
      <c r="AV5" s="565"/>
    </row>
    <row r="6" spans="1:48" s="172" customFormat="1" ht="20.25" customHeight="1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</row>
    <row r="7" spans="1:48" s="172" customFormat="1" ht="18" customHeight="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</row>
    <row r="8" spans="1:48" s="172" customFormat="1" ht="3" customHeight="1" thickBot="1" x14ac:dyDescent="0.35">
      <c r="A8" s="542" t="s">
        <v>2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</row>
    <row r="9" spans="1:48" ht="24" customHeight="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6"/>
    </row>
    <row r="10" spans="1:48" ht="18" customHeight="1" x14ac:dyDescent="0.3">
      <c r="A10" s="550" t="s">
        <v>97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2"/>
    </row>
    <row r="11" spans="1:48" ht="19.5" customHeight="1" x14ac:dyDescent="0.3">
      <c r="A11" s="550" t="s">
        <v>58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2"/>
    </row>
    <row r="12" spans="1:48" ht="10.050000000000001" customHeight="1" x14ac:dyDescent="0.3">
      <c r="A12" s="632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3"/>
      <c r="AU12" s="633"/>
      <c r="AV12" s="634"/>
    </row>
    <row r="13" spans="1:48" ht="15.6" x14ac:dyDescent="0.3">
      <c r="A13" s="173" t="s">
        <v>7</v>
      </c>
      <c r="B13" s="174"/>
      <c r="C13" s="175"/>
      <c r="D13" s="176"/>
      <c r="E13" s="1"/>
      <c r="F13" s="2"/>
      <c r="G13" s="177" t="s">
        <v>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6"/>
      <c r="AV13" s="7" t="s">
        <v>98</v>
      </c>
    </row>
    <row r="14" spans="1:48" ht="15.6" x14ac:dyDescent="0.3">
      <c r="A14" s="178" t="s">
        <v>152</v>
      </c>
      <c r="B14" s="179"/>
      <c r="C14" s="179"/>
      <c r="D14" s="180"/>
      <c r="E14" s="8"/>
      <c r="F14" s="9"/>
      <c r="G14" s="181" t="s">
        <v>10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3"/>
      <c r="AV14" s="14" t="s">
        <v>140</v>
      </c>
    </row>
    <row r="15" spans="1:48" ht="14.4" x14ac:dyDescent="0.3">
      <c r="A15" s="522" t="s">
        <v>11</v>
      </c>
      <c r="B15" s="523"/>
      <c r="C15" s="523"/>
      <c r="D15" s="523"/>
      <c r="E15" s="523"/>
      <c r="F15" s="523"/>
      <c r="G15" s="560"/>
      <c r="H15" s="650" t="s">
        <v>12</v>
      </c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4"/>
    </row>
    <row r="16" spans="1:48" ht="14.4" x14ac:dyDescent="0.3">
      <c r="A16" s="16"/>
      <c r="B16" s="182"/>
      <c r="C16" s="182"/>
      <c r="D16" s="183"/>
      <c r="E16" s="184"/>
      <c r="F16" s="183"/>
      <c r="G16" s="19" t="s">
        <v>2</v>
      </c>
      <c r="H16" s="651" t="s">
        <v>13</v>
      </c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2"/>
      <c r="AU16" s="652"/>
      <c r="AV16" s="653"/>
    </row>
    <row r="17" spans="1:48" ht="14.4" x14ac:dyDescent="0.3">
      <c r="A17" s="16" t="s">
        <v>14</v>
      </c>
      <c r="B17" s="182"/>
      <c r="C17" s="182"/>
      <c r="D17" s="23"/>
      <c r="E17" s="185"/>
      <c r="F17" s="23"/>
      <c r="G17" s="21" t="s">
        <v>142</v>
      </c>
      <c r="H17" s="525" t="s">
        <v>15</v>
      </c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7"/>
    </row>
    <row r="18" spans="1:48" ht="14.4" x14ac:dyDescent="0.3">
      <c r="A18" s="16" t="s">
        <v>16</v>
      </c>
      <c r="B18" s="182"/>
      <c r="C18" s="182"/>
      <c r="D18" s="19"/>
      <c r="E18" s="184"/>
      <c r="F18" s="183"/>
      <c r="G18" s="21" t="s">
        <v>143</v>
      </c>
      <c r="H18" s="525" t="s">
        <v>17</v>
      </c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7"/>
    </row>
    <row r="19" spans="1:48" ht="15" thickBot="1" x14ac:dyDescent="0.35">
      <c r="A19" s="186" t="s">
        <v>18</v>
      </c>
      <c r="B19" s="187"/>
      <c r="C19" s="187"/>
      <c r="D19" s="188"/>
      <c r="E19" s="189"/>
      <c r="F19" s="113"/>
      <c r="G19" s="95" t="s">
        <v>144</v>
      </c>
      <c r="H19" s="569" t="s">
        <v>153</v>
      </c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190"/>
      <c r="AQ19" s="190"/>
      <c r="AR19" s="190"/>
      <c r="AS19" s="191">
        <v>30</v>
      </c>
      <c r="AT19" s="190"/>
      <c r="AU19" s="190"/>
      <c r="AV19" s="237">
        <v>120</v>
      </c>
    </row>
    <row r="20" spans="1:48" ht="6.75" customHeight="1" thickTop="1" thickBot="1" x14ac:dyDescent="0.35"/>
    <row r="21" spans="1:48" ht="27" customHeight="1" thickTop="1" x14ac:dyDescent="0.3">
      <c r="A21" s="645" t="s">
        <v>19</v>
      </c>
      <c r="B21" s="639" t="s">
        <v>20</v>
      </c>
      <c r="C21" s="639" t="s">
        <v>21</v>
      </c>
      <c r="D21" s="639" t="s">
        <v>22</v>
      </c>
      <c r="E21" s="647" t="s">
        <v>23</v>
      </c>
      <c r="F21" s="639" t="s">
        <v>24</v>
      </c>
      <c r="G21" s="639" t="s">
        <v>25</v>
      </c>
      <c r="H21" s="641" t="s">
        <v>99</v>
      </c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39" t="s">
        <v>100</v>
      </c>
      <c r="AQ21" s="642" t="s">
        <v>101</v>
      </c>
      <c r="AR21" s="642"/>
      <c r="AS21" s="639" t="s">
        <v>102</v>
      </c>
      <c r="AT21" s="639" t="s">
        <v>103</v>
      </c>
      <c r="AU21" s="635" t="s">
        <v>29</v>
      </c>
      <c r="AV21" s="637" t="s">
        <v>30</v>
      </c>
    </row>
    <row r="22" spans="1:48" ht="20.25" customHeight="1" thickBot="1" x14ac:dyDescent="0.35">
      <c r="A22" s="646"/>
      <c r="B22" s="640"/>
      <c r="C22" s="640"/>
      <c r="D22" s="640"/>
      <c r="E22" s="648"/>
      <c r="F22" s="640"/>
      <c r="G22" s="640"/>
      <c r="H22" s="249">
        <v>1</v>
      </c>
      <c r="I22" s="249">
        <v>2</v>
      </c>
      <c r="J22" s="249">
        <v>3</v>
      </c>
      <c r="K22" s="249">
        <v>4</v>
      </c>
      <c r="L22" s="249">
        <v>5</v>
      </c>
      <c r="M22" s="249">
        <v>6</v>
      </c>
      <c r="N22" s="249">
        <v>7</v>
      </c>
      <c r="O22" s="249">
        <v>8</v>
      </c>
      <c r="P22" s="249">
        <v>9</v>
      </c>
      <c r="Q22" s="249">
        <v>10</v>
      </c>
      <c r="R22" s="249">
        <v>11</v>
      </c>
      <c r="S22" s="249">
        <v>12</v>
      </c>
      <c r="T22" s="249">
        <v>13</v>
      </c>
      <c r="U22" s="249">
        <v>14</v>
      </c>
      <c r="V22" s="249">
        <v>15</v>
      </c>
      <c r="W22" s="249">
        <v>16</v>
      </c>
      <c r="X22" s="249">
        <v>17</v>
      </c>
      <c r="Y22" s="249">
        <v>18</v>
      </c>
      <c r="Z22" s="249">
        <v>19</v>
      </c>
      <c r="AA22" s="249">
        <v>20</v>
      </c>
      <c r="AB22" s="249">
        <v>21</v>
      </c>
      <c r="AC22" s="249">
        <v>22</v>
      </c>
      <c r="AD22" s="249">
        <v>23</v>
      </c>
      <c r="AE22" s="249">
        <v>24</v>
      </c>
      <c r="AF22" s="249">
        <v>25</v>
      </c>
      <c r="AG22" s="249">
        <v>26</v>
      </c>
      <c r="AH22" s="249">
        <v>27</v>
      </c>
      <c r="AI22" s="249">
        <v>28</v>
      </c>
      <c r="AJ22" s="249">
        <v>29</v>
      </c>
      <c r="AK22" s="249">
        <v>30</v>
      </c>
      <c r="AL22" s="249">
        <v>31</v>
      </c>
      <c r="AM22" s="249">
        <v>32</v>
      </c>
      <c r="AN22" s="249">
        <v>33</v>
      </c>
      <c r="AO22" s="249">
        <v>34</v>
      </c>
      <c r="AP22" s="640"/>
      <c r="AQ22" s="192" t="s">
        <v>104</v>
      </c>
      <c r="AR22" s="192" t="s">
        <v>105</v>
      </c>
      <c r="AS22" s="640"/>
      <c r="AT22" s="640"/>
      <c r="AU22" s="636"/>
      <c r="AV22" s="638"/>
    </row>
    <row r="23" spans="1:48" ht="18" x14ac:dyDescent="0.3">
      <c r="A23" s="286">
        <v>1</v>
      </c>
      <c r="B23" s="287">
        <v>27</v>
      </c>
      <c r="C23" s="391">
        <v>10014629604</v>
      </c>
      <c r="D23" s="392" t="s">
        <v>226</v>
      </c>
      <c r="E23" s="393">
        <v>36294</v>
      </c>
      <c r="F23" s="387"/>
      <c r="G23" s="393" t="s">
        <v>39</v>
      </c>
      <c r="H23" s="375">
        <v>5</v>
      </c>
      <c r="I23" s="375">
        <v>1</v>
      </c>
      <c r="J23" s="375">
        <v>5</v>
      </c>
      <c r="K23" s="375">
        <v>2</v>
      </c>
      <c r="L23" s="375">
        <v>3</v>
      </c>
      <c r="M23" s="375">
        <v>5</v>
      </c>
      <c r="N23" s="375">
        <v>2</v>
      </c>
      <c r="O23" s="375">
        <v>5</v>
      </c>
      <c r="P23" s="375">
        <v>1</v>
      </c>
      <c r="Q23" s="375">
        <v>5</v>
      </c>
      <c r="R23" s="375">
        <v>1</v>
      </c>
      <c r="S23" s="375">
        <v>10</v>
      </c>
      <c r="T23" s="375"/>
      <c r="U23" s="375"/>
      <c r="V23" s="375"/>
      <c r="W23" s="375"/>
      <c r="X23" s="658"/>
      <c r="Y23" s="656"/>
      <c r="Z23" s="656"/>
      <c r="AA23" s="656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75">
        <v>1</v>
      </c>
      <c r="AQ23" s="287"/>
      <c r="AR23" s="364"/>
      <c r="AS23" s="364">
        <f>(SUM(H23,I23,J23,K23,L23,M23,N23,O23:AO23,AQ23))-AR23</f>
        <v>45</v>
      </c>
      <c r="AT23" s="364"/>
      <c r="AU23" s="287"/>
      <c r="AV23" s="394"/>
    </row>
    <row r="24" spans="1:48" ht="18.600000000000001" thickBot="1" x14ac:dyDescent="0.35">
      <c r="A24" s="193">
        <f>A23</f>
        <v>1</v>
      </c>
      <c r="B24" s="303">
        <f>B23</f>
        <v>27</v>
      </c>
      <c r="C24" s="395">
        <v>10007498585</v>
      </c>
      <c r="D24" s="396" t="s">
        <v>228</v>
      </c>
      <c r="E24" s="397">
        <v>34246</v>
      </c>
      <c r="F24" s="388"/>
      <c r="G24" s="397" t="s">
        <v>39</v>
      </c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659"/>
      <c r="Y24" s="657"/>
      <c r="Z24" s="657"/>
      <c r="AA24" s="657"/>
      <c r="AB24" s="303">
        <f t="shared" ref="AB24:AS24" si="0">AB23</f>
        <v>0</v>
      </c>
      <c r="AC24" s="303">
        <f t="shared" si="0"/>
        <v>0</v>
      </c>
      <c r="AD24" s="303">
        <f t="shared" si="0"/>
        <v>0</v>
      </c>
      <c r="AE24" s="303">
        <f t="shared" si="0"/>
        <v>0</v>
      </c>
      <c r="AF24" s="303">
        <f t="shared" si="0"/>
        <v>0</v>
      </c>
      <c r="AG24" s="303">
        <f t="shared" si="0"/>
        <v>0</v>
      </c>
      <c r="AH24" s="303">
        <f t="shared" si="0"/>
        <v>0</v>
      </c>
      <c r="AI24" s="303">
        <f t="shared" si="0"/>
        <v>0</v>
      </c>
      <c r="AJ24" s="303">
        <f t="shared" si="0"/>
        <v>0</v>
      </c>
      <c r="AK24" s="303">
        <f t="shared" si="0"/>
        <v>0</v>
      </c>
      <c r="AL24" s="303">
        <f t="shared" si="0"/>
        <v>0</v>
      </c>
      <c r="AM24" s="303">
        <f t="shared" si="0"/>
        <v>0</v>
      </c>
      <c r="AN24" s="303">
        <f t="shared" si="0"/>
        <v>0</v>
      </c>
      <c r="AO24" s="303">
        <f t="shared" si="0"/>
        <v>0</v>
      </c>
      <c r="AP24" s="398"/>
      <c r="AQ24" s="303">
        <f t="shared" si="0"/>
        <v>0</v>
      </c>
      <c r="AR24" s="303">
        <f t="shared" si="0"/>
        <v>0</v>
      </c>
      <c r="AS24" s="303">
        <f t="shared" si="0"/>
        <v>45</v>
      </c>
      <c r="AT24" s="373"/>
      <c r="AU24" s="279"/>
      <c r="AV24" s="399"/>
    </row>
    <row r="25" spans="1:48" ht="18" x14ac:dyDescent="0.3">
      <c r="A25" s="286">
        <v>2</v>
      </c>
      <c r="B25" s="287">
        <v>22</v>
      </c>
      <c r="C25" s="400">
        <v>10014629705</v>
      </c>
      <c r="D25" s="401" t="s">
        <v>256</v>
      </c>
      <c r="E25" s="402">
        <v>36369</v>
      </c>
      <c r="F25" s="387"/>
      <c r="G25" s="403" t="s">
        <v>52</v>
      </c>
      <c r="H25" s="375">
        <v>3</v>
      </c>
      <c r="I25" s="375">
        <v>5</v>
      </c>
      <c r="J25" s="375">
        <v>2</v>
      </c>
      <c r="K25" s="375">
        <v>5</v>
      </c>
      <c r="L25" s="375"/>
      <c r="M25" s="375">
        <v>2</v>
      </c>
      <c r="N25" s="375">
        <v>5</v>
      </c>
      <c r="O25" s="375"/>
      <c r="P25" s="375">
        <v>5</v>
      </c>
      <c r="Q25" s="375"/>
      <c r="R25" s="375">
        <v>5</v>
      </c>
      <c r="S25" s="375">
        <v>4</v>
      </c>
      <c r="T25" s="375"/>
      <c r="U25" s="375"/>
      <c r="V25" s="658"/>
      <c r="W25" s="375"/>
      <c r="X25" s="658"/>
      <c r="Y25" s="656"/>
      <c r="Z25" s="656"/>
      <c r="AA25" s="656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75">
        <v>3</v>
      </c>
      <c r="AQ25" s="287"/>
      <c r="AR25" s="364"/>
      <c r="AS25" s="364">
        <f t="shared" ref="AS25:AS45" si="1">(SUM(H25,I25,J25,K25,L25,M25,N25,O25:AO25,AQ25))-AR25</f>
        <v>36</v>
      </c>
      <c r="AT25" s="364"/>
      <c r="AU25" s="287"/>
      <c r="AV25" s="394"/>
    </row>
    <row r="26" spans="1:48" ht="18.600000000000001" thickBot="1" x14ac:dyDescent="0.35">
      <c r="A26" s="193">
        <f>A25</f>
        <v>2</v>
      </c>
      <c r="B26" s="303">
        <f>B25</f>
        <v>22</v>
      </c>
      <c r="C26" s="404">
        <v>10049916685</v>
      </c>
      <c r="D26" s="405" t="s">
        <v>257</v>
      </c>
      <c r="E26" s="406">
        <v>37678</v>
      </c>
      <c r="F26" s="388"/>
      <c r="G26" s="404" t="s">
        <v>52</v>
      </c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659"/>
      <c r="W26" s="398"/>
      <c r="X26" s="659"/>
      <c r="Y26" s="657"/>
      <c r="Z26" s="657"/>
      <c r="AA26" s="657"/>
      <c r="AB26" s="303">
        <f t="shared" ref="AB26:AO26" si="2">AB25</f>
        <v>0</v>
      </c>
      <c r="AC26" s="303">
        <f t="shared" si="2"/>
        <v>0</v>
      </c>
      <c r="AD26" s="303">
        <f t="shared" si="2"/>
        <v>0</v>
      </c>
      <c r="AE26" s="303">
        <f t="shared" si="2"/>
        <v>0</v>
      </c>
      <c r="AF26" s="303">
        <f t="shared" si="2"/>
        <v>0</v>
      </c>
      <c r="AG26" s="303">
        <f t="shared" si="2"/>
        <v>0</v>
      </c>
      <c r="AH26" s="303">
        <f t="shared" si="2"/>
        <v>0</v>
      </c>
      <c r="AI26" s="303">
        <f t="shared" si="2"/>
        <v>0</v>
      </c>
      <c r="AJ26" s="303">
        <f t="shared" si="2"/>
        <v>0</v>
      </c>
      <c r="AK26" s="303">
        <f t="shared" si="2"/>
        <v>0</v>
      </c>
      <c r="AL26" s="303">
        <f t="shared" si="2"/>
        <v>0</v>
      </c>
      <c r="AM26" s="303">
        <f t="shared" si="2"/>
        <v>0</v>
      </c>
      <c r="AN26" s="303">
        <f t="shared" si="2"/>
        <v>0</v>
      </c>
      <c r="AO26" s="303">
        <f t="shared" si="2"/>
        <v>0</v>
      </c>
      <c r="AP26" s="398"/>
      <c r="AQ26" s="303">
        <f t="shared" ref="AQ26:AS26" si="3">AQ25</f>
        <v>0</v>
      </c>
      <c r="AR26" s="303">
        <f t="shared" si="3"/>
        <v>0</v>
      </c>
      <c r="AS26" s="303">
        <f t="shared" si="3"/>
        <v>36</v>
      </c>
      <c r="AT26" s="373"/>
      <c r="AU26" s="279"/>
      <c r="AV26" s="399"/>
    </row>
    <row r="27" spans="1:48" ht="18" x14ac:dyDescent="0.3">
      <c r="A27" s="286">
        <v>3</v>
      </c>
      <c r="B27" s="287">
        <v>25</v>
      </c>
      <c r="C27" s="403">
        <v>10007739974</v>
      </c>
      <c r="D27" s="401" t="s">
        <v>225</v>
      </c>
      <c r="E27" s="402">
        <v>34445</v>
      </c>
      <c r="F27" s="387"/>
      <c r="G27" s="403" t="s">
        <v>39</v>
      </c>
      <c r="H27" s="375">
        <v>2</v>
      </c>
      <c r="I27" s="375"/>
      <c r="J27" s="375">
        <v>3</v>
      </c>
      <c r="K27" s="375">
        <v>1</v>
      </c>
      <c r="L27" s="375">
        <v>1</v>
      </c>
      <c r="M27" s="375">
        <v>3</v>
      </c>
      <c r="N27" s="375">
        <v>1</v>
      </c>
      <c r="O27" s="375">
        <v>1</v>
      </c>
      <c r="P27" s="375">
        <v>2</v>
      </c>
      <c r="Q27" s="375">
        <v>2</v>
      </c>
      <c r="R27" s="375"/>
      <c r="S27" s="375">
        <v>2</v>
      </c>
      <c r="T27" s="375"/>
      <c r="U27" s="375"/>
      <c r="V27" s="375"/>
      <c r="W27" s="375"/>
      <c r="X27" s="658"/>
      <c r="Y27" s="656"/>
      <c r="Z27" s="656"/>
      <c r="AA27" s="656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75">
        <v>4</v>
      </c>
      <c r="AQ27" s="287"/>
      <c r="AR27" s="364"/>
      <c r="AS27" s="364">
        <f t="shared" si="1"/>
        <v>18</v>
      </c>
      <c r="AT27" s="364"/>
      <c r="AU27" s="287"/>
      <c r="AV27" s="394"/>
    </row>
    <row r="28" spans="1:48" ht="18.600000000000001" thickBot="1" x14ac:dyDescent="0.35">
      <c r="A28" s="193">
        <f>A27</f>
        <v>3</v>
      </c>
      <c r="B28" s="303">
        <f>B27</f>
        <v>25</v>
      </c>
      <c r="C28" s="404">
        <v>10009721505</v>
      </c>
      <c r="D28" s="407" t="s">
        <v>227</v>
      </c>
      <c r="E28" s="408">
        <v>35616</v>
      </c>
      <c r="F28" s="388"/>
      <c r="G28" s="404" t="s">
        <v>39</v>
      </c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659"/>
      <c r="Y28" s="657"/>
      <c r="Z28" s="657"/>
      <c r="AA28" s="657"/>
      <c r="AB28" s="303">
        <f t="shared" ref="AB28:AO28" si="4">AB27</f>
        <v>0</v>
      </c>
      <c r="AC28" s="303">
        <f t="shared" si="4"/>
        <v>0</v>
      </c>
      <c r="AD28" s="303">
        <f t="shared" si="4"/>
        <v>0</v>
      </c>
      <c r="AE28" s="303">
        <f t="shared" si="4"/>
        <v>0</v>
      </c>
      <c r="AF28" s="303">
        <f t="shared" si="4"/>
        <v>0</v>
      </c>
      <c r="AG28" s="303">
        <f t="shared" si="4"/>
        <v>0</v>
      </c>
      <c r="AH28" s="303">
        <f t="shared" si="4"/>
        <v>0</v>
      </c>
      <c r="AI28" s="303">
        <f t="shared" si="4"/>
        <v>0</v>
      </c>
      <c r="AJ28" s="303">
        <f t="shared" si="4"/>
        <v>0</v>
      </c>
      <c r="AK28" s="303">
        <f t="shared" si="4"/>
        <v>0</v>
      </c>
      <c r="AL28" s="303">
        <f t="shared" si="4"/>
        <v>0</v>
      </c>
      <c r="AM28" s="303">
        <f t="shared" si="4"/>
        <v>0</v>
      </c>
      <c r="AN28" s="303">
        <f t="shared" si="4"/>
        <v>0</v>
      </c>
      <c r="AO28" s="303">
        <f t="shared" si="4"/>
        <v>0</v>
      </c>
      <c r="AP28" s="398"/>
      <c r="AQ28" s="303">
        <f t="shared" ref="AQ28:AS28" si="5">AQ27</f>
        <v>0</v>
      </c>
      <c r="AR28" s="303">
        <f t="shared" si="5"/>
        <v>0</v>
      </c>
      <c r="AS28" s="303">
        <f t="shared" si="5"/>
        <v>18</v>
      </c>
      <c r="AT28" s="373"/>
      <c r="AU28" s="279"/>
      <c r="AV28" s="399"/>
    </row>
    <row r="29" spans="1:48" ht="18" x14ac:dyDescent="0.3">
      <c r="A29" s="286">
        <v>4</v>
      </c>
      <c r="B29" s="287">
        <v>23</v>
      </c>
      <c r="C29" s="403">
        <v>10054263400</v>
      </c>
      <c r="D29" s="409" t="s">
        <v>215</v>
      </c>
      <c r="E29" s="410">
        <v>37941</v>
      </c>
      <c r="F29" s="387"/>
      <c r="G29" s="403" t="s">
        <v>52</v>
      </c>
      <c r="H29" s="375"/>
      <c r="I29" s="375">
        <v>2</v>
      </c>
      <c r="J29" s="375"/>
      <c r="K29" s="375"/>
      <c r="L29" s="375"/>
      <c r="M29" s="375">
        <v>1</v>
      </c>
      <c r="N29" s="375"/>
      <c r="O29" s="375">
        <v>2</v>
      </c>
      <c r="P29" s="375"/>
      <c r="Q29" s="375">
        <v>1</v>
      </c>
      <c r="R29" s="375">
        <v>2</v>
      </c>
      <c r="S29" s="375">
        <v>6</v>
      </c>
      <c r="T29" s="375"/>
      <c r="U29" s="375"/>
      <c r="V29" s="375"/>
      <c r="W29" s="375"/>
      <c r="X29" s="658"/>
      <c r="Y29" s="656"/>
      <c r="Z29" s="656"/>
      <c r="AA29" s="656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75">
        <v>6</v>
      </c>
      <c r="AQ29" s="287"/>
      <c r="AR29" s="364"/>
      <c r="AS29" s="364">
        <f t="shared" si="1"/>
        <v>14</v>
      </c>
      <c r="AT29" s="364"/>
      <c r="AU29" s="287"/>
      <c r="AV29" s="394"/>
    </row>
    <row r="30" spans="1:48" ht="18.600000000000001" thickBot="1" x14ac:dyDescent="0.35">
      <c r="A30" s="193">
        <f>A29</f>
        <v>4</v>
      </c>
      <c r="B30" s="303">
        <f>B29</f>
        <v>23</v>
      </c>
      <c r="C30" s="404">
        <v>10094559422</v>
      </c>
      <c r="D30" s="405" t="s">
        <v>217</v>
      </c>
      <c r="E30" s="406">
        <v>38505</v>
      </c>
      <c r="F30" s="388"/>
      <c r="G30" s="404" t="s">
        <v>52</v>
      </c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659"/>
      <c r="Y30" s="657"/>
      <c r="Z30" s="657"/>
      <c r="AA30" s="657"/>
      <c r="AB30" s="303">
        <f t="shared" ref="AB30:AO30" si="6">AB29</f>
        <v>0</v>
      </c>
      <c r="AC30" s="303">
        <f t="shared" si="6"/>
        <v>0</v>
      </c>
      <c r="AD30" s="303">
        <f t="shared" si="6"/>
        <v>0</v>
      </c>
      <c r="AE30" s="303">
        <f t="shared" si="6"/>
        <v>0</v>
      </c>
      <c r="AF30" s="303">
        <f t="shared" si="6"/>
        <v>0</v>
      </c>
      <c r="AG30" s="303">
        <f t="shared" si="6"/>
        <v>0</v>
      </c>
      <c r="AH30" s="303">
        <f t="shared" si="6"/>
        <v>0</v>
      </c>
      <c r="AI30" s="303">
        <f t="shared" si="6"/>
        <v>0</v>
      </c>
      <c r="AJ30" s="303">
        <f t="shared" si="6"/>
        <v>0</v>
      </c>
      <c r="AK30" s="303">
        <f t="shared" si="6"/>
        <v>0</v>
      </c>
      <c r="AL30" s="303">
        <f t="shared" si="6"/>
        <v>0</v>
      </c>
      <c r="AM30" s="303">
        <f t="shared" si="6"/>
        <v>0</v>
      </c>
      <c r="AN30" s="303">
        <f t="shared" si="6"/>
        <v>0</v>
      </c>
      <c r="AO30" s="303">
        <f t="shared" si="6"/>
        <v>0</v>
      </c>
      <c r="AP30" s="398"/>
      <c r="AQ30" s="303">
        <f t="shared" ref="AQ30:AS30" si="7">AQ29</f>
        <v>0</v>
      </c>
      <c r="AR30" s="303">
        <f t="shared" si="7"/>
        <v>0</v>
      </c>
      <c r="AS30" s="303">
        <f t="shared" si="7"/>
        <v>14</v>
      </c>
      <c r="AT30" s="373"/>
      <c r="AU30" s="279"/>
      <c r="AV30" s="399"/>
    </row>
    <row r="31" spans="1:48" ht="18" x14ac:dyDescent="0.3">
      <c r="A31" s="286">
        <v>5</v>
      </c>
      <c r="B31" s="287">
        <v>24</v>
      </c>
      <c r="C31" s="403">
        <v>10111632836</v>
      </c>
      <c r="D31" s="409" t="s">
        <v>218</v>
      </c>
      <c r="E31" s="410">
        <v>39137</v>
      </c>
      <c r="F31" s="387"/>
      <c r="G31" s="403" t="s">
        <v>52</v>
      </c>
      <c r="H31" s="375"/>
      <c r="I31" s="375"/>
      <c r="J31" s="375"/>
      <c r="K31" s="375"/>
      <c r="L31" s="375">
        <v>2</v>
      </c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660"/>
      <c r="Y31" s="656"/>
      <c r="Z31" s="656"/>
      <c r="AA31" s="656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78">
        <v>7</v>
      </c>
      <c r="AQ31" s="287"/>
      <c r="AR31" s="364"/>
      <c r="AS31" s="364">
        <f t="shared" si="1"/>
        <v>2</v>
      </c>
      <c r="AT31" s="364"/>
      <c r="AU31" s="287"/>
      <c r="AV31" s="394"/>
    </row>
    <row r="32" spans="1:48" ht="18.600000000000001" thickBot="1" x14ac:dyDescent="0.35">
      <c r="A32" s="193">
        <f>A31</f>
        <v>5</v>
      </c>
      <c r="B32" s="303">
        <f>B31</f>
        <v>24</v>
      </c>
      <c r="C32" s="404">
        <v>10124975083</v>
      </c>
      <c r="D32" s="411" t="s">
        <v>221</v>
      </c>
      <c r="E32" s="408">
        <v>40017</v>
      </c>
      <c r="F32" s="388"/>
      <c r="G32" s="404" t="s">
        <v>52</v>
      </c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661"/>
      <c r="Y32" s="657"/>
      <c r="Z32" s="657"/>
      <c r="AA32" s="657"/>
      <c r="AB32" s="303">
        <f t="shared" ref="AB32:AO32" si="8">AB31</f>
        <v>0</v>
      </c>
      <c r="AC32" s="303">
        <f t="shared" si="8"/>
        <v>0</v>
      </c>
      <c r="AD32" s="303">
        <f t="shared" si="8"/>
        <v>0</v>
      </c>
      <c r="AE32" s="303">
        <f t="shared" si="8"/>
        <v>0</v>
      </c>
      <c r="AF32" s="303">
        <f t="shared" si="8"/>
        <v>0</v>
      </c>
      <c r="AG32" s="303">
        <f t="shared" si="8"/>
        <v>0</v>
      </c>
      <c r="AH32" s="303">
        <f t="shared" si="8"/>
        <v>0</v>
      </c>
      <c r="AI32" s="303">
        <f t="shared" si="8"/>
        <v>0</v>
      </c>
      <c r="AJ32" s="303">
        <f t="shared" si="8"/>
        <v>0</v>
      </c>
      <c r="AK32" s="303">
        <f t="shared" si="8"/>
        <v>0</v>
      </c>
      <c r="AL32" s="303">
        <f t="shared" si="8"/>
        <v>0</v>
      </c>
      <c r="AM32" s="303">
        <f t="shared" si="8"/>
        <v>0</v>
      </c>
      <c r="AN32" s="303">
        <f t="shared" si="8"/>
        <v>0</v>
      </c>
      <c r="AO32" s="303">
        <f t="shared" si="8"/>
        <v>0</v>
      </c>
      <c r="AP32" s="412"/>
      <c r="AQ32" s="303">
        <f t="shared" ref="AQ32:AS32" si="9">AQ31</f>
        <v>0</v>
      </c>
      <c r="AR32" s="303">
        <f t="shared" si="9"/>
        <v>0</v>
      </c>
      <c r="AS32" s="303">
        <f t="shared" si="9"/>
        <v>2</v>
      </c>
      <c r="AT32" s="373"/>
      <c r="AU32" s="279"/>
      <c r="AV32" s="399"/>
    </row>
    <row r="33" spans="1:48" ht="18" x14ac:dyDescent="0.3">
      <c r="A33" s="286">
        <v>6</v>
      </c>
      <c r="B33" s="287">
        <v>26</v>
      </c>
      <c r="C33" s="403">
        <v>10009183557</v>
      </c>
      <c r="D33" s="401" t="s">
        <v>229</v>
      </c>
      <c r="E33" s="402">
        <v>35346</v>
      </c>
      <c r="F33" s="387"/>
      <c r="G33" s="403" t="s">
        <v>39</v>
      </c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67"/>
      <c r="Z33" s="367"/>
      <c r="AA33" s="367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75">
        <v>8</v>
      </c>
      <c r="AQ33" s="287"/>
      <c r="AR33" s="364"/>
      <c r="AS33" s="364">
        <f t="shared" si="1"/>
        <v>0</v>
      </c>
      <c r="AT33" s="364"/>
      <c r="AU33" s="287"/>
      <c r="AV33" s="394"/>
    </row>
    <row r="34" spans="1:48" ht="18.600000000000001" thickBot="1" x14ac:dyDescent="0.35">
      <c r="A34" s="193">
        <f>A33</f>
        <v>6</v>
      </c>
      <c r="B34" s="303">
        <f>B33</f>
        <v>26</v>
      </c>
      <c r="C34" s="404">
        <v>10036076809</v>
      </c>
      <c r="D34" s="411" t="s">
        <v>270</v>
      </c>
      <c r="E34" s="408">
        <v>37700</v>
      </c>
      <c r="F34" s="388"/>
      <c r="G34" s="404" t="s">
        <v>39</v>
      </c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413"/>
      <c r="Z34" s="413"/>
      <c r="AA34" s="413"/>
      <c r="AB34" s="303">
        <f t="shared" ref="AB34:AO34" si="10">AB33</f>
        <v>0</v>
      </c>
      <c r="AC34" s="303">
        <f t="shared" si="10"/>
        <v>0</v>
      </c>
      <c r="AD34" s="303">
        <f t="shared" si="10"/>
        <v>0</v>
      </c>
      <c r="AE34" s="303">
        <f t="shared" si="10"/>
        <v>0</v>
      </c>
      <c r="AF34" s="303">
        <f t="shared" si="10"/>
        <v>0</v>
      </c>
      <c r="AG34" s="303">
        <f t="shared" si="10"/>
        <v>0</v>
      </c>
      <c r="AH34" s="303">
        <f t="shared" si="10"/>
        <v>0</v>
      </c>
      <c r="AI34" s="303">
        <f t="shared" si="10"/>
        <v>0</v>
      </c>
      <c r="AJ34" s="303">
        <f t="shared" si="10"/>
        <v>0</v>
      </c>
      <c r="AK34" s="303">
        <f t="shared" si="10"/>
        <v>0</v>
      </c>
      <c r="AL34" s="303">
        <f t="shared" si="10"/>
        <v>0</v>
      </c>
      <c r="AM34" s="303">
        <f t="shared" si="10"/>
        <v>0</v>
      </c>
      <c r="AN34" s="303">
        <f t="shared" si="10"/>
        <v>0</v>
      </c>
      <c r="AO34" s="303">
        <f t="shared" si="10"/>
        <v>0</v>
      </c>
      <c r="AP34" s="398"/>
      <c r="AQ34" s="303">
        <f t="shared" ref="AQ34:AS34" si="11">AQ33</f>
        <v>0</v>
      </c>
      <c r="AR34" s="303">
        <f t="shared" si="11"/>
        <v>0</v>
      </c>
      <c r="AS34" s="303">
        <f t="shared" si="11"/>
        <v>0</v>
      </c>
      <c r="AT34" s="373"/>
      <c r="AU34" s="279"/>
      <c r="AV34" s="399"/>
    </row>
    <row r="35" spans="1:48" ht="18" x14ac:dyDescent="0.2">
      <c r="A35" s="286">
        <v>7</v>
      </c>
      <c r="B35" s="287">
        <v>33</v>
      </c>
      <c r="C35" s="403">
        <v>10036015070</v>
      </c>
      <c r="D35" s="401" t="s">
        <v>78</v>
      </c>
      <c r="E35" s="414">
        <v>36912</v>
      </c>
      <c r="F35" s="387"/>
      <c r="G35" s="403" t="s">
        <v>35</v>
      </c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415"/>
      <c r="U35" s="415"/>
      <c r="V35" s="375"/>
      <c r="W35" s="415"/>
      <c r="X35" s="387"/>
      <c r="Y35" s="367"/>
      <c r="Z35" s="367"/>
      <c r="AA35" s="662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89"/>
      <c r="AQ35" s="287"/>
      <c r="AR35" s="287">
        <v>40</v>
      </c>
      <c r="AS35" s="364">
        <f t="shared" si="1"/>
        <v>-40</v>
      </c>
      <c r="AT35" s="364"/>
      <c r="AU35" s="287"/>
      <c r="AV35" s="376" t="s">
        <v>251</v>
      </c>
    </row>
    <row r="36" spans="1:48" ht="18.600000000000001" thickBot="1" x14ac:dyDescent="0.25">
      <c r="A36" s="193">
        <f>A35</f>
        <v>7</v>
      </c>
      <c r="B36" s="303">
        <f>B35</f>
        <v>33</v>
      </c>
      <c r="C36" s="404">
        <v>10091170179</v>
      </c>
      <c r="D36" s="411" t="s">
        <v>258</v>
      </c>
      <c r="E36" s="416">
        <v>38712</v>
      </c>
      <c r="F36" s="388"/>
      <c r="G36" s="404" t="s">
        <v>35</v>
      </c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417"/>
      <c r="U36" s="417"/>
      <c r="V36" s="398"/>
      <c r="W36" s="417"/>
      <c r="X36" s="417"/>
      <c r="Y36" s="413"/>
      <c r="Z36" s="413"/>
      <c r="AA36" s="663"/>
      <c r="AB36" s="303">
        <f t="shared" ref="AB36:AO36" si="12">AB35</f>
        <v>0</v>
      </c>
      <c r="AC36" s="303">
        <f t="shared" si="12"/>
        <v>0</v>
      </c>
      <c r="AD36" s="303">
        <f t="shared" si="12"/>
        <v>0</v>
      </c>
      <c r="AE36" s="303">
        <f t="shared" si="12"/>
        <v>0</v>
      </c>
      <c r="AF36" s="303">
        <f t="shared" si="12"/>
        <v>0</v>
      </c>
      <c r="AG36" s="303">
        <f t="shared" si="12"/>
        <v>0</v>
      </c>
      <c r="AH36" s="303">
        <f t="shared" si="12"/>
        <v>0</v>
      </c>
      <c r="AI36" s="303">
        <f t="shared" si="12"/>
        <v>0</v>
      </c>
      <c r="AJ36" s="303">
        <f t="shared" si="12"/>
        <v>0</v>
      </c>
      <c r="AK36" s="303">
        <f t="shared" si="12"/>
        <v>0</v>
      </c>
      <c r="AL36" s="303">
        <f t="shared" si="12"/>
        <v>0</v>
      </c>
      <c r="AM36" s="303">
        <f t="shared" si="12"/>
        <v>0</v>
      </c>
      <c r="AN36" s="303">
        <f t="shared" si="12"/>
        <v>0</v>
      </c>
      <c r="AO36" s="303">
        <f t="shared" si="12"/>
        <v>0</v>
      </c>
      <c r="AP36" s="398"/>
      <c r="AQ36" s="303">
        <f t="shared" ref="AQ36:AS36" si="13">AQ35</f>
        <v>0</v>
      </c>
      <c r="AR36" s="279"/>
      <c r="AS36" s="303">
        <f t="shared" si="13"/>
        <v>-40</v>
      </c>
      <c r="AT36" s="373"/>
      <c r="AU36" s="279"/>
      <c r="AV36" s="377"/>
    </row>
    <row r="37" spans="1:48" ht="18" x14ac:dyDescent="0.2">
      <c r="A37" s="286">
        <v>8</v>
      </c>
      <c r="B37" s="287">
        <v>32</v>
      </c>
      <c r="C37" s="403">
        <v>10010880451</v>
      </c>
      <c r="D37" s="401" t="s">
        <v>241</v>
      </c>
      <c r="E37" s="414">
        <v>36013</v>
      </c>
      <c r="F37" s="387"/>
      <c r="G37" s="403" t="s">
        <v>136</v>
      </c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415"/>
      <c r="U37" s="415"/>
      <c r="V37" s="375"/>
      <c r="W37" s="387"/>
      <c r="X37" s="387"/>
      <c r="Y37" s="367"/>
      <c r="Z37" s="375"/>
      <c r="AA37" s="662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89"/>
      <c r="AQ37" s="287"/>
      <c r="AR37" s="375">
        <v>40</v>
      </c>
      <c r="AS37" s="364">
        <f t="shared" si="1"/>
        <v>-40</v>
      </c>
      <c r="AT37" s="364"/>
      <c r="AU37" s="287"/>
      <c r="AV37" s="376" t="s">
        <v>251</v>
      </c>
    </row>
    <row r="38" spans="1:48" ht="18.600000000000001" thickBot="1" x14ac:dyDescent="0.25">
      <c r="A38" s="193">
        <f>A37</f>
        <v>8</v>
      </c>
      <c r="B38" s="303">
        <f>B37</f>
        <v>32</v>
      </c>
      <c r="C38" s="404">
        <v>10007740277</v>
      </c>
      <c r="D38" s="411" t="s">
        <v>246</v>
      </c>
      <c r="E38" s="416">
        <v>34840</v>
      </c>
      <c r="F38" s="388"/>
      <c r="G38" s="404" t="s">
        <v>136</v>
      </c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417"/>
      <c r="U38" s="417"/>
      <c r="V38" s="398"/>
      <c r="W38" s="417"/>
      <c r="X38" s="417"/>
      <c r="Y38" s="413"/>
      <c r="Z38" s="413"/>
      <c r="AA38" s="66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98"/>
      <c r="AQ38" s="303"/>
      <c r="AR38" s="279"/>
      <c r="AS38" s="303"/>
      <c r="AT38" s="373"/>
      <c r="AU38" s="279"/>
      <c r="AV38" s="377"/>
    </row>
    <row r="39" spans="1:48" ht="18" x14ac:dyDescent="0.2">
      <c r="A39" s="286">
        <v>9</v>
      </c>
      <c r="B39" s="287">
        <v>28</v>
      </c>
      <c r="C39" s="505">
        <v>10094255385</v>
      </c>
      <c r="D39" s="401" t="s">
        <v>231</v>
      </c>
      <c r="E39" s="418">
        <v>39316</v>
      </c>
      <c r="F39" s="387"/>
      <c r="G39" s="403" t="s">
        <v>39</v>
      </c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415"/>
      <c r="U39" s="415"/>
      <c r="V39" s="375"/>
      <c r="W39" s="415"/>
      <c r="X39" s="415"/>
      <c r="Y39" s="656"/>
      <c r="Z39" s="656"/>
      <c r="AA39" s="656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75"/>
      <c r="AQ39" s="287"/>
      <c r="AR39" s="287">
        <v>40</v>
      </c>
      <c r="AS39" s="364">
        <f t="shared" si="1"/>
        <v>-40</v>
      </c>
      <c r="AT39" s="364"/>
      <c r="AU39" s="287"/>
      <c r="AV39" s="394" t="s">
        <v>251</v>
      </c>
    </row>
    <row r="40" spans="1:48" ht="18.600000000000001" thickBot="1" x14ac:dyDescent="0.25">
      <c r="A40" s="193">
        <f>A39</f>
        <v>9</v>
      </c>
      <c r="B40" s="303">
        <f>B39</f>
        <v>28</v>
      </c>
      <c r="C40" s="506">
        <v>10216899027</v>
      </c>
      <c r="D40" s="411" t="s">
        <v>267</v>
      </c>
      <c r="E40" s="419">
        <v>39346</v>
      </c>
      <c r="F40" s="388"/>
      <c r="G40" s="404" t="s">
        <v>39</v>
      </c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417"/>
      <c r="U40" s="417"/>
      <c r="V40" s="398"/>
      <c r="W40" s="417"/>
      <c r="X40" s="417"/>
      <c r="Y40" s="657"/>
      <c r="Z40" s="657"/>
      <c r="AA40" s="657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98"/>
      <c r="AQ40" s="303"/>
      <c r="AR40" s="279"/>
      <c r="AS40" s="303"/>
      <c r="AT40" s="373"/>
      <c r="AU40" s="279"/>
      <c r="AV40" s="399"/>
    </row>
    <row r="41" spans="1:48" ht="18" x14ac:dyDescent="0.3">
      <c r="A41" s="286" t="s">
        <v>177</v>
      </c>
      <c r="B41" s="287">
        <v>29</v>
      </c>
      <c r="C41" s="391">
        <v>10010177910</v>
      </c>
      <c r="D41" s="392" t="s">
        <v>232</v>
      </c>
      <c r="E41" s="393">
        <v>36045</v>
      </c>
      <c r="F41" s="387"/>
      <c r="G41" s="393" t="s">
        <v>179</v>
      </c>
      <c r="H41" s="375">
        <v>1</v>
      </c>
      <c r="I41" s="375">
        <v>3</v>
      </c>
      <c r="J41" s="375">
        <v>1</v>
      </c>
      <c r="K41" s="375">
        <v>3</v>
      </c>
      <c r="L41" s="375">
        <v>5</v>
      </c>
      <c r="M41" s="375"/>
      <c r="N41" s="375">
        <v>3</v>
      </c>
      <c r="O41" s="375">
        <v>3</v>
      </c>
      <c r="P41" s="375">
        <v>3</v>
      </c>
      <c r="Q41" s="375">
        <v>3</v>
      </c>
      <c r="R41" s="375">
        <v>3</v>
      </c>
      <c r="S41" s="375">
        <v>6</v>
      </c>
      <c r="T41" s="375"/>
      <c r="U41" s="375"/>
      <c r="V41" s="375"/>
      <c r="W41" s="375"/>
      <c r="X41" s="658"/>
      <c r="Y41" s="656"/>
      <c r="Z41" s="656"/>
      <c r="AA41" s="656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75">
        <v>2</v>
      </c>
      <c r="AQ41" s="287"/>
      <c r="AR41" s="664"/>
      <c r="AS41" s="364"/>
      <c r="AT41" s="364"/>
      <c r="AU41" s="287"/>
      <c r="AV41" s="394"/>
    </row>
    <row r="42" spans="1:48" ht="18.600000000000001" thickBot="1" x14ac:dyDescent="0.35">
      <c r="A42" s="193" t="str">
        <f>A41</f>
        <v>ВК</v>
      </c>
      <c r="B42" s="303">
        <f>B41</f>
        <v>29</v>
      </c>
      <c r="C42" s="395">
        <v>10015981944</v>
      </c>
      <c r="D42" s="396" t="s">
        <v>233</v>
      </c>
      <c r="E42" s="397">
        <v>36382</v>
      </c>
      <c r="F42" s="388"/>
      <c r="G42" s="397" t="s">
        <v>179</v>
      </c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659"/>
      <c r="Y42" s="657"/>
      <c r="Z42" s="657"/>
      <c r="AA42" s="657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98"/>
      <c r="AQ42" s="303"/>
      <c r="AR42" s="665"/>
      <c r="AS42" s="303"/>
      <c r="AT42" s="373"/>
      <c r="AU42" s="279"/>
      <c r="AV42" s="399"/>
    </row>
    <row r="43" spans="1:48" ht="18" x14ac:dyDescent="0.3">
      <c r="A43" s="286" t="s">
        <v>177</v>
      </c>
      <c r="B43" s="287">
        <v>30</v>
      </c>
      <c r="C43" s="391">
        <v>10009049171</v>
      </c>
      <c r="D43" s="392" t="s">
        <v>236</v>
      </c>
      <c r="E43" s="393">
        <v>34961</v>
      </c>
      <c r="F43" s="387"/>
      <c r="G43" s="393" t="s">
        <v>179</v>
      </c>
      <c r="H43" s="389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67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75">
        <v>5</v>
      </c>
      <c r="AQ43" s="287"/>
      <c r="AR43" s="375"/>
      <c r="AS43" s="364"/>
      <c r="AT43" s="364"/>
      <c r="AU43" s="287"/>
      <c r="AV43" s="394"/>
    </row>
    <row r="44" spans="1:48" ht="18.600000000000001" thickBot="1" x14ac:dyDescent="0.35">
      <c r="A44" s="193" t="str">
        <f>A43</f>
        <v>ВК</v>
      </c>
      <c r="B44" s="303">
        <f>B43</f>
        <v>30</v>
      </c>
      <c r="C44" s="395">
        <v>1006441912</v>
      </c>
      <c r="D44" s="396" t="s">
        <v>259</v>
      </c>
      <c r="E44" s="397">
        <v>37761</v>
      </c>
      <c r="F44" s="388"/>
      <c r="G44" s="397" t="s">
        <v>179</v>
      </c>
      <c r="H44" s="390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41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98"/>
      <c r="AQ44" s="303"/>
      <c r="AR44" s="398"/>
      <c r="AS44" s="303"/>
      <c r="AT44" s="373"/>
      <c r="AU44" s="279"/>
      <c r="AV44" s="399"/>
    </row>
    <row r="45" spans="1:48" ht="18" x14ac:dyDescent="0.3">
      <c r="A45" s="286" t="s">
        <v>177</v>
      </c>
      <c r="B45" s="287">
        <v>31</v>
      </c>
      <c r="C45" s="391">
        <v>10085147085</v>
      </c>
      <c r="D45" s="392" t="s">
        <v>242</v>
      </c>
      <c r="E45" s="393">
        <v>37631</v>
      </c>
      <c r="F45" s="387"/>
      <c r="G45" s="393" t="s">
        <v>179</v>
      </c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415"/>
      <c r="U45" s="415"/>
      <c r="V45" s="375"/>
      <c r="W45" s="415"/>
      <c r="X45" s="387"/>
      <c r="Y45" s="367"/>
      <c r="Z45" s="656"/>
      <c r="AA45" s="662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89"/>
      <c r="AQ45" s="287"/>
      <c r="AR45" s="287">
        <v>40</v>
      </c>
      <c r="AS45" s="364">
        <f t="shared" si="1"/>
        <v>-40</v>
      </c>
      <c r="AT45" s="364"/>
      <c r="AU45" s="287"/>
      <c r="AV45" s="394" t="s">
        <v>251</v>
      </c>
    </row>
    <row r="46" spans="1:48" ht="18.600000000000001" thickBot="1" x14ac:dyDescent="0.35">
      <c r="A46" s="194" t="str">
        <f>A45</f>
        <v>ВК</v>
      </c>
      <c r="B46" s="379">
        <f>B45</f>
        <v>31</v>
      </c>
      <c r="C46" s="420">
        <v>10076721122</v>
      </c>
      <c r="D46" s="421" t="s">
        <v>243</v>
      </c>
      <c r="E46" s="422">
        <v>38180</v>
      </c>
      <c r="F46" s="423"/>
      <c r="G46" s="422" t="s">
        <v>179</v>
      </c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5"/>
      <c r="U46" s="425"/>
      <c r="V46" s="424"/>
      <c r="W46" s="425"/>
      <c r="X46" s="425"/>
      <c r="Y46" s="426"/>
      <c r="Z46" s="666"/>
      <c r="AA46" s="667"/>
      <c r="AB46" s="379">
        <f t="shared" ref="AB46:AO46" si="14">AB45</f>
        <v>0</v>
      </c>
      <c r="AC46" s="379">
        <f t="shared" si="14"/>
        <v>0</v>
      </c>
      <c r="AD46" s="379">
        <f t="shared" si="14"/>
        <v>0</v>
      </c>
      <c r="AE46" s="379">
        <f t="shared" si="14"/>
        <v>0</v>
      </c>
      <c r="AF46" s="379">
        <f t="shared" si="14"/>
        <v>0</v>
      </c>
      <c r="AG46" s="379">
        <f t="shared" si="14"/>
        <v>0</v>
      </c>
      <c r="AH46" s="379">
        <f t="shared" si="14"/>
        <v>0</v>
      </c>
      <c r="AI46" s="379">
        <f t="shared" si="14"/>
        <v>0</v>
      </c>
      <c r="AJ46" s="379">
        <f t="shared" si="14"/>
        <v>0</v>
      </c>
      <c r="AK46" s="379">
        <f t="shared" si="14"/>
        <v>0</v>
      </c>
      <c r="AL46" s="379">
        <f t="shared" si="14"/>
        <v>0</v>
      </c>
      <c r="AM46" s="379">
        <f t="shared" si="14"/>
        <v>0</v>
      </c>
      <c r="AN46" s="379">
        <f t="shared" si="14"/>
        <v>0</v>
      </c>
      <c r="AO46" s="379">
        <f t="shared" si="14"/>
        <v>0</v>
      </c>
      <c r="AP46" s="424"/>
      <c r="AQ46" s="379">
        <f t="shared" ref="AQ46:AS46" si="15">AQ45</f>
        <v>0</v>
      </c>
      <c r="AR46" s="230"/>
      <c r="AS46" s="379">
        <f t="shared" si="15"/>
        <v>-40</v>
      </c>
      <c r="AT46" s="386"/>
      <c r="AU46" s="230"/>
      <c r="AV46" s="427"/>
    </row>
    <row r="47" spans="1:48" ht="10.5" customHeight="1" thickTop="1" thickBot="1" x14ac:dyDescent="0.35">
      <c r="A47" s="195"/>
    </row>
    <row r="48" spans="1:48" ht="15" thickTop="1" x14ac:dyDescent="0.3">
      <c r="A48" s="515" t="s">
        <v>54</v>
      </c>
      <c r="B48" s="516"/>
      <c r="C48" s="516"/>
      <c r="D48" s="516"/>
      <c r="E48" s="50"/>
      <c r="F48" s="50"/>
      <c r="G48" s="516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516"/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516"/>
      <c r="AF48" s="516"/>
      <c r="AG48" s="516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7"/>
    </row>
    <row r="49" spans="1:48" ht="14.4" x14ac:dyDescent="0.3">
      <c r="A49" s="196" t="s">
        <v>117</v>
      </c>
      <c r="B49" s="174"/>
      <c r="C49" s="197"/>
      <c r="D49" s="174"/>
      <c r="E49" s="198"/>
      <c r="F49" s="174"/>
      <c r="G49" s="199"/>
      <c r="H49" s="56"/>
      <c r="I49" s="52"/>
      <c r="J49" s="52"/>
      <c r="K49" s="52"/>
      <c r="L49" s="52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52"/>
      <c r="AQ49" s="199"/>
      <c r="AR49" s="199"/>
      <c r="AS49" s="52"/>
      <c r="AT49" s="200"/>
      <c r="AU49" s="201"/>
      <c r="AV49" s="202"/>
    </row>
    <row r="50" spans="1:48" ht="14.4" x14ac:dyDescent="0.3">
      <c r="A50" s="203" t="s">
        <v>118</v>
      </c>
      <c r="B50" s="179"/>
      <c r="C50" s="204"/>
      <c r="D50" s="179"/>
      <c r="E50" s="205"/>
      <c r="F50" s="179"/>
      <c r="G50" s="206"/>
      <c r="H50" s="66"/>
      <c r="I50" s="62"/>
      <c r="J50" s="62"/>
      <c r="K50" s="62"/>
      <c r="L50" s="62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62"/>
      <c r="AQ50" s="206"/>
      <c r="AR50" s="206"/>
      <c r="AS50" s="62"/>
      <c r="AT50" s="207"/>
      <c r="AU50" s="208"/>
      <c r="AV50" s="209"/>
    </row>
    <row r="51" spans="1:48" ht="4.5" customHeight="1" x14ac:dyDescent="0.3">
      <c r="A51" s="161"/>
      <c r="B51" s="22"/>
      <c r="C51" s="22"/>
      <c r="D51" s="23"/>
      <c r="E51" s="20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10"/>
    </row>
    <row r="52" spans="1:48" ht="15.6" x14ac:dyDescent="0.3">
      <c r="A52" s="211"/>
      <c r="B52" s="212"/>
      <c r="C52" s="212"/>
      <c r="D52" s="212"/>
      <c r="E52" s="643" t="s">
        <v>55</v>
      </c>
      <c r="F52" s="643"/>
      <c r="G52" s="643"/>
      <c r="H52" s="643"/>
      <c r="I52" s="643"/>
      <c r="J52" s="643"/>
      <c r="K52" s="643"/>
      <c r="L52" s="643" t="s">
        <v>56</v>
      </c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3" t="s">
        <v>57</v>
      </c>
      <c r="AS52" s="643"/>
      <c r="AT52" s="643"/>
      <c r="AU52" s="643"/>
      <c r="AV52" s="644"/>
    </row>
    <row r="53" spans="1:48" ht="15.6" x14ac:dyDescent="0.3">
      <c r="A53" s="213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5"/>
    </row>
    <row r="54" spans="1:48" ht="15.6" x14ac:dyDescent="0.3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5"/>
    </row>
    <row r="55" spans="1:48" x14ac:dyDescent="0.3">
      <c r="A55" s="79"/>
      <c r="D55" s="72"/>
      <c r="E55" s="80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81"/>
    </row>
    <row r="56" spans="1:48" x14ac:dyDescent="0.3">
      <c r="A56" s="79"/>
      <c r="D56" s="72"/>
      <c r="E56" s="80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81"/>
    </row>
    <row r="57" spans="1:48" ht="16.2" thickBot="1" x14ac:dyDescent="0.35">
      <c r="A57" s="216" t="s">
        <v>2</v>
      </c>
      <c r="B57" s="217"/>
      <c r="C57" s="217"/>
      <c r="D57" s="217"/>
      <c r="E57" s="654" t="str">
        <f>G17</f>
        <v>СОЛОВЬЕВ Г.Н. (ВК, г. САНКТ ПЕТЕРБУРГ)</v>
      </c>
      <c r="F57" s="654"/>
      <c r="G57" s="654"/>
      <c r="H57" s="654"/>
      <c r="I57" s="654"/>
      <c r="J57" s="654"/>
      <c r="K57" s="654"/>
      <c r="L57" s="654" t="str">
        <f>G18</f>
        <v>МИХАЙЛОВА И.Н. (ВК, г. САНКТ ПЕТЕРБУРГ)</v>
      </c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654"/>
      <c r="Y57" s="654"/>
      <c r="Z57" s="654"/>
      <c r="AA57" s="654"/>
      <c r="AB57" s="654"/>
      <c r="AC57" s="654"/>
      <c r="AD57" s="654"/>
      <c r="AE57" s="654"/>
      <c r="AF57" s="654"/>
      <c r="AG57" s="654"/>
      <c r="AH57" s="654"/>
      <c r="AI57" s="654"/>
      <c r="AJ57" s="654"/>
      <c r="AK57" s="654"/>
      <c r="AL57" s="654"/>
      <c r="AM57" s="654"/>
      <c r="AN57" s="654"/>
      <c r="AO57" s="654"/>
      <c r="AP57" s="654"/>
      <c r="AQ57" s="654"/>
      <c r="AR57" s="654" t="str">
        <f>G19</f>
        <v>СТУОКА Е.А. (ВК, г. САНКТ ПЕТЕРБУРГ)</v>
      </c>
      <c r="AS57" s="654"/>
      <c r="AT57" s="654"/>
      <c r="AU57" s="654"/>
      <c r="AV57" s="655"/>
    </row>
    <row r="58" spans="1:48" ht="14.4" thickTop="1" x14ac:dyDescent="0.3"/>
  </sheetData>
  <mergeCells count="73">
    <mergeCell ref="AR41:AR42"/>
    <mergeCell ref="AA41:AA42"/>
    <mergeCell ref="Z45:Z46"/>
    <mergeCell ref="AA45:AA46"/>
    <mergeCell ref="X41:X42"/>
    <mergeCell ref="Y41:Y42"/>
    <mergeCell ref="Z41:Z42"/>
    <mergeCell ref="AA35:AA36"/>
    <mergeCell ref="AA37:AA38"/>
    <mergeCell ref="Y39:Y40"/>
    <mergeCell ref="Z39:Z40"/>
    <mergeCell ref="AA39:AA40"/>
    <mergeCell ref="AA31:AA32"/>
    <mergeCell ref="Z27:Z28"/>
    <mergeCell ref="AA27:AA28"/>
    <mergeCell ref="X29:X30"/>
    <mergeCell ref="Y29:Y30"/>
    <mergeCell ref="Z29:Z30"/>
    <mergeCell ref="AA29:AA30"/>
    <mergeCell ref="X27:X28"/>
    <mergeCell ref="Y27:Y28"/>
    <mergeCell ref="X31:X32"/>
    <mergeCell ref="Y31:Y32"/>
    <mergeCell ref="Z31:Z32"/>
    <mergeCell ref="X23:X24"/>
    <mergeCell ref="X25:X26"/>
    <mergeCell ref="Y25:Y26"/>
    <mergeCell ref="Z25:Z26"/>
    <mergeCell ref="AA25:AA26"/>
    <mergeCell ref="A6:AV6"/>
    <mergeCell ref="A1:AV1"/>
    <mergeCell ref="A2:AV2"/>
    <mergeCell ref="A3:AV3"/>
    <mergeCell ref="A4:AV4"/>
    <mergeCell ref="A5:AV5"/>
    <mergeCell ref="H19:AO19"/>
    <mergeCell ref="A7:AV7"/>
    <mergeCell ref="A8:AV8"/>
    <mergeCell ref="A9:AV9"/>
    <mergeCell ref="A10:AV10"/>
    <mergeCell ref="A11:AV11"/>
    <mergeCell ref="A12:AV12"/>
    <mergeCell ref="A15:G15"/>
    <mergeCell ref="H15:AV15"/>
    <mergeCell ref="H16:AV16"/>
    <mergeCell ref="H17:AV17"/>
    <mergeCell ref="H18:AV18"/>
    <mergeCell ref="A21:A22"/>
    <mergeCell ref="B21:B22"/>
    <mergeCell ref="C21:C22"/>
    <mergeCell ref="D21:D22"/>
    <mergeCell ref="E21:E22"/>
    <mergeCell ref="A48:D48"/>
    <mergeCell ref="G48:AV48"/>
    <mergeCell ref="E52:K52"/>
    <mergeCell ref="L52:AQ52"/>
    <mergeCell ref="AR52:AV52"/>
    <mergeCell ref="E57:K57"/>
    <mergeCell ref="L57:AQ57"/>
    <mergeCell ref="AR57:AV57"/>
    <mergeCell ref="AU21:AU22"/>
    <mergeCell ref="AV21:AV22"/>
    <mergeCell ref="G21:G22"/>
    <mergeCell ref="H21:AO21"/>
    <mergeCell ref="AP21:AP22"/>
    <mergeCell ref="AQ21:AR21"/>
    <mergeCell ref="AS21:AS22"/>
    <mergeCell ref="AT21:AT22"/>
    <mergeCell ref="F21:F22"/>
    <mergeCell ref="Y23:Y24"/>
    <mergeCell ref="Z23:Z24"/>
    <mergeCell ref="AA23:AA24"/>
    <mergeCell ref="V25:V26"/>
  </mergeCells>
  <conditionalFormatting sqref="AP51:AR51 AP53:AR56 AP58:AR1048576 AR57 AR52 AP47:AR47 AQ49:AR50 G49:G50 AP1:AR14 AP21 AP20:AR20">
    <cfRule type="duplicateValues" dxfId="4" priority="1"/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70259-784F-4926-A246-B897C0F3D884}">
  <dimension ref="A1:O60"/>
  <sheetViews>
    <sheetView topLeftCell="B25" workbookViewId="0">
      <selection activeCell="D30" sqref="D30"/>
    </sheetView>
  </sheetViews>
  <sheetFormatPr defaultColWidth="9.21875" defaultRowHeight="13.8" x14ac:dyDescent="0.3"/>
  <cols>
    <col min="1" max="1" width="7" style="73" customWidth="1"/>
    <col min="2" max="2" width="7.77734375" style="72" customWidth="1"/>
    <col min="3" max="3" width="12.44140625" style="72" customWidth="1"/>
    <col min="4" max="4" width="20.109375" style="73" customWidth="1"/>
    <col min="5" max="5" width="12.21875" style="74" customWidth="1"/>
    <col min="6" max="6" width="8.77734375" style="73" customWidth="1"/>
    <col min="7" max="7" width="21.109375" style="73" customWidth="1"/>
    <col min="8" max="11" width="10.44140625" style="73" customWidth="1"/>
    <col min="12" max="13" width="10.21875" style="73" customWidth="1"/>
    <col min="14" max="14" width="13.21875" style="73" customWidth="1"/>
    <col min="15" max="15" width="12.88671875" style="73" customWidth="1"/>
    <col min="16" max="16384" width="9.21875" style="73"/>
  </cols>
  <sheetData>
    <row r="1" spans="1:15" ht="21" customHeight="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4.8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5" ht="4.8" customHeight="1" x14ac:dyDescent="0.3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15" ht="21" customHeight="1" x14ac:dyDescent="0.3">
      <c r="A4" s="565" t="s">
        <v>1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5" ht="5.4" customHeight="1" x14ac:dyDescent="0.3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</row>
    <row r="6" spans="1:15" s="172" customFormat="1" ht="20.25" customHeight="1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</row>
    <row r="7" spans="1:15" s="172" customFormat="1" ht="18" customHeight="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</row>
    <row r="8" spans="1:15" s="172" customFormat="1" ht="6" customHeight="1" thickBot="1" x14ac:dyDescent="0.35">
      <c r="A8" s="542"/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</row>
    <row r="9" spans="1:15" ht="18" customHeight="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6"/>
    </row>
    <row r="10" spans="1:15" ht="18" customHeight="1" x14ac:dyDescent="0.3">
      <c r="A10" s="550" t="s">
        <v>119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2"/>
    </row>
    <row r="11" spans="1:15" ht="19.5" customHeight="1" x14ac:dyDescent="0.3">
      <c r="A11" s="550" t="s">
        <v>6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2"/>
    </row>
    <row r="12" spans="1:15" ht="6" customHeight="1" x14ac:dyDescent="0.3">
      <c r="A12" s="632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4"/>
    </row>
    <row r="13" spans="1:15" ht="15.6" x14ac:dyDescent="0.3">
      <c r="A13" s="173" t="s">
        <v>7</v>
      </c>
      <c r="B13" s="174"/>
      <c r="C13" s="175"/>
      <c r="D13" s="176"/>
      <c r="E13" s="1"/>
      <c r="F13" s="2"/>
      <c r="G13" s="177" t="s">
        <v>8</v>
      </c>
      <c r="H13" s="2"/>
      <c r="I13" s="2"/>
      <c r="J13" s="2"/>
      <c r="K13" s="2"/>
      <c r="L13" s="2"/>
      <c r="M13" s="2"/>
      <c r="N13" s="6"/>
      <c r="O13" s="7" t="s">
        <v>120</v>
      </c>
    </row>
    <row r="14" spans="1:15" ht="15.6" x14ac:dyDescent="0.3">
      <c r="A14" s="178" t="s">
        <v>152</v>
      </c>
      <c r="B14" s="179"/>
      <c r="C14" s="179"/>
      <c r="D14" s="180"/>
      <c r="E14" s="8"/>
      <c r="F14" s="9"/>
      <c r="G14" s="181" t="s">
        <v>10</v>
      </c>
      <c r="H14" s="9"/>
      <c r="I14" s="9"/>
      <c r="J14" s="9"/>
      <c r="K14" s="9"/>
      <c r="L14" s="9"/>
      <c r="M14" s="9"/>
      <c r="N14" s="13"/>
      <c r="O14" s="14" t="s">
        <v>140</v>
      </c>
    </row>
    <row r="15" spans="1:15" ht="14.4" x14ac:dyDescent="0.3">
      <c r="A15" s="522" t="s">
        <v>11</v>
      </c>
      <c r="B15" s="523"/>
      <c r="C15" s="523"/>
      <c r="D15" s="523"/>
      <c r="E15" s="523"/>
      <c r="F15" s="523"/>
      <c r="G15" s="560"/>
      <c r="H15" s="650" t="s">
        <v>12</v>
      </c>
      <c r="I15" s="523"/>
      <c r="J15" s="523"/>
      <c r="K15" s="523"/>
      <c r="L15" s="523"/>
      <c r="M15" s="523"/>
      <c r="N15" s="523"/>
      <c r="O15" s="524"/>
    </row>
    <row r="16" spans="1:15" ht="14.4" x14ac:dyDescent="0.3">
      <c r="A16" s="16"/>
      <c r="B16" s="182"/>
      <c r="C16" s="182"/>
      <c r="D16" s="183"/>
      <c r="E16" s="184"/>
      <c r="F16" s="183"/>
      <c r="G16" s="19" t="s">
        <v>2</v>
      </c>
      <c r="H16" s="651" t="s">
        <v>13</v>
      </c>
      <c r="I16" s="652"/>
      <c r="J16" s="652"/>
      <c r="K16" s="652"/>
      <c r="L16" s="652"/>
      <c r="M16" s="652"/>
      <c r="N16" s="652"/>
      <c r="O16" s="653"/>
    </row>
    <row r="17" spans="1:15" ht="14.4" x14ac:dyDescent="0.3">
      <c r="A17" s="16" t="s">
        <v>14</v>
      </c>
      <c r="B17" s="182"/>
      <c r="C17" s="182"/>
      <c r="D17" s="23"/>
      <c r="F17" s="23"/>
      <c r="G17" s="21" t="s">
        <v>142</v>
      </c>
      <c r="H17" s="525" t="s">
        <v>15</v>
      </c>
      <c r="I17" s="526"/>
      <c r="J17" s="526"/>
      <c r="K17" s="526"/>
      <c r="L17" s="526"/>
      <c r="M17" s="526"/>
      <c r="N17" s="526"/>
      <c r="O17" s="527"/>
    </row>
    <row r="18" spans="1:15" ht="14.4" x14ac:dyDescent="0.3">
      <c r="A18" s="16" t="s">
        <v>16</v>
      </c>
      <c r="B18" s="182"/>
      <c r="C18" s="182"/>
      <c r="D18" s="19"/>
      <c r="E18" s="184"/>
      <c r="F18" s="183"/>
      <c r="G18" s="21" t="s">
        <v>143</v>
      </c>
      <c r="H18" s="525" t="s">
        <v>17</v>
      </c>
      <c r="I18" s="526"/>
      <c r="J18" s="526"/>
      <c r="K18" s="526"/>
      <c r="L18" s="526"/>
      <c r="M18" s="526"/>
      <c r="N18" s="526"/>
      <c r="O18" s="527"/>
    </row>
    <row r="19" spans="1:15" ht="15" thickBot="1" x14ac:dyDescent="0.35">
      <c r="A19" s="186" t="s">
        <v>18</v>
      </c>
      <c r="B19" s="187"/>
      <c r="C19" s="187"/>
      <c r="D19" s="188"/>
      <c r="E19" s="189"/>
      <c r="F19" s="113"/>
      <c r="G19" s="95" t="s">
        <v>144</v>
      </c>
      <c r="H19" s="569" t="s">
        <v>153</v>
      </c>
      <c r="I19" s="649"/>
      <c r="J19" s="649"/>
      <c r="K19" s="218"/>
      <c r="L19" s="191"/>
      <c r="M19" s="191">
        <v>1</v>
      </c>
      <c r="N19" s="190"/>
      <c r="O19" s="237">
        <v>4</v>
      </c>
    </row>
    <row r="20" spans="1:15" ht="6.75" customHeight="1" thickTop="1" thickBot="1" x14ac:dyDescent="0.35"/>
    <row r="21" spans="1:15" ht="14.4" thickTop="1" x14ac:dyDescent="0.3">
      <c r="A21" s="645" t="s">
        <v>19</v>
      </c>
      <c r="B21" s="639" t="s">
        <v>20</v>
      </c>
      <c r="C21" s="639" t="s">
        <v>21</v>
      </c>
      <c r="D21" s="639" t="s">
        <v>22</v>
      </c>
      <c r="E21" s="669" t="s">
        <v>23</v>
      </c>
      <c r="F21" s="639" t="s">
        <v>24</v>
      </c>
      <c r="G21" s="639" t="s">
        <v>25</v>
      </c>
      <c r="H21" s="641" t="s">
        <v>121</v>
      </c>
      <c r="I21" s="641"/>
      <c r="J21" s="641"/>
      <c r="K21" s="641"/>
      <c r="L21" s="639" t="s">
        <v>27</v>
      </c>
      <c r="M21" s="671" t="s">
        <v>28</v>
      </c>
      <c r="N21" s="635" t="s">
        <v>29</v>
      </c>
      <c r="O21" s="637" t="s">
        <v>30</v>
      </c>
    </row>
    <row r="22" spans="1:15" ht="20.25" customHeight="1" thickBot="1" x14ac:dyDescent="0.35">
      <c r="A22" s="646"/>
      <c r="B22" s="640"/>
      <c r="C22" s="640"/>
      <c r="D22" s="640"/>
      <c r="E22" s="670"/>
      <c r="F22" s="640"/>
      <c r="G22" s="640"/>
      <c r="H22" s="249" t="s">
        <v>31</v>
      </c>
      <c r="I22" s="249" t="s">
        <v>32</v>
      </c>
      <c r="J22" s="249" t="s">
        <v>33</v>
      </c>
      <c r="K22" s="249" t="s">
        <v>122</v>
      </c>
      <c r="L22" s="640"/>
      <c r="M22" s="672"/>
      <c r="N22" s="636"/>
      <c r="O22" s="638"/>
    </row>
    <row r="23" spans="1:15" ht="18" customHeight="1" thickTop="1" x14ac:dyDescent="0.3">
      <c r="A23" s="428">
        <v>1</v>
      </c>
      <c r="B23" s="429">
        <v>53</v>
      </c>
      <c r="C23" s="430">
        <v>10007897295</v>
      </c>
      <c r="D23" s="431" t="s">
        <v>170</v>
      </c>
      <c r="E23" s="432">
        <v>34399</v>
      </c>
      <c r="F23" s="433" t="s">
        <v>90</v>
      </c>
      <c r="G23" s="434" t="s">
        <v>35</v>
      </c>
      <c r="H23" s="435">
        <v>2.1954861111111114E-4</v>
      </c>
      <c r="I23" s="435">
        <v>1.5083333333333333E-4</v>
      </c>
      <c r="J23" s="435">
        <v>1.567361111111111E-4</v>
      </c>
      <c r="K23" s="435">
        <v>1.7104166666666678E-4</v>
      </c>
      <c r="L23" s="436">
        <f>SUM(H23:K23)</f>
        <v>6.981597222222223E-4</v>
      </c>
      <c r="M23" s="437">
        <f>$M$19/((L23*24))</f>
        <v>59.680708211070765</v>
      </c>
      <c r="N23" s="429" t="s">
        <v>91</v>
      </c>
      <c r="O23" s="438"/>
    </row>
    <row r="24" spans="1:15" ht="18" customHeight="1" x14ac:dyDescent="0.3">
      <c r="A24" s="318">
        <v>2</v>
      </c>
      <c r="B24" s="439">
        <v>93</v>
      </c>
      <c r="C24" s="440">
        <v>10015266972</v>
      </c>
      <c r="D24" s="441" t="s">
        <v>38</v>
      </c>
      <c r="E24" s="442">
        <v>36202</v>
      </c>
      <c r="F24" s="443" t="s">
        <v>91</v>
      </c>
      <c r="G24" s="444" t="s">
        <v>39</v>
      </c>
      <c r="H24" s="445">
        <v>2.1549768518518521E-4</v>
      </c>
      <c r="I24" s="445">
        <v>1.5355324074074075E-4</v>
      </c>
      <c r="J24" s="445">
        <v>1.6215277777777777E-4</v>
      </c>
      <c r="K24" s="445">
        <v>1.790740740740739E-4</v>
      </c>
      <c r="L24" s="446">
        <f t="shared" ref="L24:L47" si="0">SUM(H24:K24)</f>
        <v>7.1027777777777767E-4</v>
      </c>
      <c r="M24" s="447">
        <f t="shared" ref="M24:M47" si="1">$M$19/((L24*24))</f>
        <v>58.662495111458746</v>
      </c>
      <c r="N24" s="439" t="s">
        <v>91</v>
      </c>
      <c r="O24" s="448"/>
    </row>
    <row r="25" spans="1:15" ht="18" customHeight="1" x14ac:dyDescent="0.3">
      <c r="A25" s="318">
        <v>3</v>
      </c>
      <c r="B25" s="439">
        <v>54</v>
      </c>
      <c r="C25" s="440">
        <v>10036069533</v>
      </c>
      <c r="D25" s="441" t="s">
        <v>34</v>
      </c>
      <c r="E25" s="442">
        <v>37116</v>
      </c>
      <c r="F25" s="443" t="s">
        <v>91</v>
      </c>
      <c r="G25" s="449" t="s">
        <v>35</v>
      </c>
      <c r="H25" s="445">
        <v>2.1540509259259264E-4</v>
      </c>
      <c r="I25" s="445">
        <v>1.5710648148148148E-4</v>
      </c>
      <c r="J25" s="445">
        <v>1.6212962962962961E-4</v>
      </c>
      <c r="K25" s="445">
        <v>1.7702546296296281E-4</v>
      </c>
      <c r="L25" s="446">
        <f t="shared" si="0"/>
        <v>7.1166666666666655E-4</v>
      </c>
      <c r="M25" s="447">
        <f t="shared" si="1"/>
        <v>58.548009367681509</v>
      </c>
      <c r="N25" s="439" t="s">
        <v>91</v>
      </c>
      <c r="O25" s="448"/>
    </row>
    <row r="26" spans="1:15" ht="18" customHeight="1" x14ac:dyDescent="0.3">
      <c r="A26" s="318">
        <v>4</v>
      </c>
      <c r="B26" s="439">
        <v>84</v>
      </c>
      <c r="C26" s="440">
        <v>10053869942</v>
      </c>
      <c r="D26" s="441" t="s">
        <v>50</v>
      </c>
      <c r="E26" s="442">
        <v>37988</v>
      </c>
      <c r="F26" s="443" t="s">
        <v>87</v>
      </c>
      <c r="G26" s="444" t="s">
        <v>35</v>
      </c>
      <c r="H26" s="445">
        <v>2.2515046296296294E-4</v>
      </c>
      <c r="I26" s="445">
        <v>1.6015046296296296E-4</v>
      </c>
      <c r="J26" s="445">
        <v>1.6317129629629632E-4</v>
      </c>
      <c r="K26" s="445">
        <v>1.7148148148148144E-4</v>
      </c>
      <c r="L26" s="446">
        <f t="shared" si="0"/>
        <v>7.1995370370370366E-4</v>
      </c>
      <c r="M26" s="447">
        <f t="shared" si="1"/>
        <v>57.874091698283067</v>
      </c>
      <c r="N26" s="439" t="s">
        <v>87</v>
      </c>
      <c r="O26" s="448"/>
    </row>
    <row r="27" spans="1:15" ht="18" customHeight="1" x14ac:dyDescent="0.3">
      <c r="A27" s="318">
        <v>5</v>
      </c>
      <c r="B27" s="439">
        <v>50</v>
      </c>
      <c r="C27" s="440">
        <v>10034956154</v>
      </c>
      <c r="D27" s="441" t="s">
        <v>169</v>
      </c>
      <c r="E27" s="442">
        <v>36828</v>
      </c>
      <c r="F27" s="443" t="s">
        <v>91</v>
      </c>
      <c r="G27" s="449" t="s">
        <v>35</v>
      </c>
      <c r="H27" s="445">
        <v>2.1636574074074074E-4</v>
      </c>
      <c r="I27" s="445">
        <v>1.5256944444444446E-4</v>
      </c>
      <c r="J27" s="445">
        <v>1.6501157407407407E-4</v>
      </c>
      <c r="K27" s="445">
        <v>1.8695601851851848E-4</v>
      </c>
      <c r="L27" s="446">
        <f t="shared" si="0"/>
        <v>7.2090277777777777E-4</v>
      </c>
      <c r="M27" s="447">
        <f t="shared" si="1"/>
        <v>57.797900009632983</v>
      </c>
      <c r="N27" s="439" t="s">
        <v>87</v>
      </c>
      <c r="O27" s="448"/>
    </row>
    <row r="28" spans="1:15" ht="18" customHeight="1" x14ac:dyDescent="0.3">
      <c r="A28" s="318">
        <v>6</v>
      </c>
      <c r="B28" s="439">
        <v>86</v>
      </c>
      <c r="C28" s="440">
        <v>10082333782</v>
      </c>
      <c r="D28" s="441" t="s">
        <v>46</v>
      </c>
      <c r="E28" s="442">
        <v>38364</v>
      </c>
      <c r="F28" s="443" t="s">
        <v>87</v>
      </c>
      <c r="G28" s="444" t="s">
        <v>35</v>
      </c>
      <c r="H28" s="445">
        <v>2.2155092592592593E-4</v>
      </c>
      <c r="I28" s="445">
        <v>1.572222222222222E-4</v>
      </c>
      <c r="J28" s="445">
        <v>1.6474537037037035E-4</v>
      </c>
      <c r="K28" s="445">
        <v>1.8068287037037044E-4</v>
      </c>
      <c r="L28" s="446">
        <f t="shared" si="0"/>
        <v>7.2420138888888892E-4</v>
      </c>
      <c r="M28" s="447">
        <f t="shared" si="1"/>
        <v>57.534640648223615</v>
      </c>
      <c r="N28" s="439" t="s">
        <v>88</v>
      </c>
      <c r="O28" s="448"/>
    </row>
    <row r="29" spans="1:15" ht="18" customHeight="1" x14ac:dyDescent="0.3">
      <c r="A29" s="318">
        <v>7</v>
      </c>
      <c r="B29" s="439">
        <v>82</v>
      </c>
      <c r="C29" s="440">
        <v>10076776187</v>
      </c>
      <c r="D29" s="441" t="s">
        <v>49</v>
      </c>
      <c r="E29" s="442">
        <v>37974</v>
      </c>
      <c r="F29" s="443" t="s">
        <v>87</v>
      </c>
      <c r="G29" s="449" t="s">
        <v>35</v>
      </c>
      <c r="H29" s="445">
        <v>2.1996527777777777E-4</v>
      </c>
      <c r="I29" s="445">
        <v>1.6060185185185185E-4</v>
      </c>
      <c r="J29" s="445">
        <v>1.6650462962962962E-4</v>
      </c>
      <c r="K29" s="445">
        <v>1.7895833333333338E-4</v>
      </c>
      <c r="L29" s="446">
        <f t="shared" si="0"/>
        <v>7.2603009259259268E-4</v>
      </c>
      <c r="M29" s="447">
        <f t="shared" si="1"/>
        <v>57.389724051076854</v>
      </c>
      <c r="N29" s="439" t="s">
        <v>88</v>
      </c>
      <c r="O29" s="448"/>
    </row>
    <row r="30" spans="1:15" ht="18" customHeight="1" x14ac:dyDescent="0.3">
      <c r="A30" s="318">
        <v>8</v>
      </c>
      <c r="B30" s="439">
        <v>31</v>
      </c>
      <c r="C30" s="440">
        <v>10103577792</v>
      </c>
      <c r="D30" s="441" t="s">
        <v>171</v>
      </c>
      <c r="E30" s="442">
        <v>37602</v>
      </c>
      <c r="F30" s="443" t="s">
        <v>87</v>
      </c>
      <c r="G30" s="444" t="s">
        <v>52</v>
      </c>
      <c r="H30" s="445">
        <v>2.2837962962962962E-4</v>
      </c>
      <c r="I30" s="445">
        <v>1.5956018518518516E-4</v>
      </c>
      <c r="J30" s="445">
        <v>1.6526620370370371E-4</v>
      </c>
      <c r="K30" s="445">
        <v>1.7881944444444445E-4</v>
      </c>
      <c r="L30" s="446">
        <f t="shared" si="0"/>
        <v>7.3202546296296297E-4</v>
      </c>
      <c r="M30" s="447">
        <f t="shared" si="1"/>
        <v>56.919695795848021</v>
      </c>
      <c r="N30" s="439" t="s">
        <v>88</v>
      </c>
      <c r="O30" s="448"/>
    </row>
    <row r="31" spans="1:15" ht="18" customHeight="1" x14ac:dyDescent="0.3">
      <c r="A31" s="318">
        <v>9</v>
      </c>
      <c r="B31" s="439">
        <v>44</v>
      </c>
      <c r="C31" s="440">
        <v>10090441164</v>
      </c>
      <c r="D31" s="441" t="s">
        <v>51</v>
      </c>
      <c r="E31" s="442">
        <v>38312</v>
      </c>
      <c r="F31" s="443" t="s">
        <v>87</v>
      </c>
      <c r="G31" s="449" t="s">
        <v>52</v>
      </c>
      <c r="H31" s="445">
        <v>2.2002314814814814E-4</v>
      </c>
      <c r="I31" s="445">
        <v>1.6053240740740738E-4</v>
      </c>
      <c r="J31" s="445">
        <v>1.6832175925925923E-4</v>
      </c>
      <c r="K31" s="445">
        <v>1.832523148148148E-4</v>
      </c>
      <c r="L31" s="446">
        <f t="shared" si="0"/>
        <v>7.3212962962962956E-4</v>
      </c>
      <c r="M31" s="447">
        <f t="shared" si="1"/>
        <v>56.911597318831419</v>
      </c>
      <c r="N31" s="439" t="s">
        <v>88</v>
      </c>
      <c r="O31" s="448"/>
    </row>
    <row r="32" spans="1:15" ht="18" customHeight="1" x14ac:dyDescent="0.3">
      <c r="A32" s="318">
        <v>10</v>
      </c>
      <c r="B32" s="439">
        <v>49</v>
      </c>
      <c r="C32" s="440">
        <v>10082146957</v>
      </c>
      <c r="D32" s="441" t="s">
        <v>161</v>
      </c>
      <c r="E32" s="442">
        <v>38445</v>
      </c>
      <c r="F32" s="443" t="s">
        <v>87</v>
      </c>
      <c r="G32" s="444" t="s">
        <v>35</v>
      </c>
      <c r="H32" s="445">
        <v>2.2495370370370369E-4</v>
      </c>
      <c r="I32" s="445">
        <v>1.5585648148148145E-4</v>
      </c>
      <c r="J32" s="445">
        <v>1.6763888888888891E-4</v>
      </c>
      <c r="K32" s="445">
        <v>1.8787037037037036E-4</v>
      </c>
      <c r="L32" s="446">
        <f t="shared" si="0"/>
        <v>7.3631944444444439E-4</v>
      </c>
      <c r="M32" s="447">
        <f>$M$19/((L32*24))</f>
        <v>56.587758181646706</v>
      </c>
      <c r="N32" s="439" t="s">
        <v>88</v>
      </c>
      <c r="O32" s="448"/>
    </row>
    <row r="33" spans="1:15" ht="18" customHeight="1" x14ac:dyDescent="0.3">
      <c r="A33" s="318">
        <v>11</v>
      </c>
      <c r="B33" s="439">
        <v>88</v>
      </c>
      <c r="C33" s="440">
        <v>10090182395</v>
      </c>
      <c r="D33" s="441" t="s">
        <v>173</v>
      </c>
      <c r="E33" s="442">
        <v>38552</v>
      </c>
      <c r="F33" s="443" t="s">
        <v>87</v>
      </c>
      <c r="G33" s="449" t="s">
        <v>35</v>
      </c>
      <c r="H33" s="445">
        <v>2.273611111111111E-4</v>
      </c>
      <c r="I33" s="445">
        <v>1.6288194444444445E-4</v>
      </c>
      <c r="J33" s="445">
        <v>1.7067129629629629E-4</v>
      </c>
      <c r="K33" s="445">
        <v>1.8704861111111103E-4</v>
      </c>
      <c r="L33" s="446">
        <f t="shared" si="0"/>
        <v>7.4796296296296286E-4</v>
      </c>
      <c r="M33" s="447">
        <f t="shared" si="1"/>
        <v>55.706858133201294</v>
      </c>
      <c r="N33" s="439" t="s">
        <v>88</v>
      </c>
      <c r="O33" s="448"/>
    </row>
    <row r="34" spans="1:15" ht="18" customHeight="1" x14ac:dyDescent="0.3">
      <c r="A34" s="318">
        <v>12</v>
      </c>
      <c r="B34" s="439">
        <v>35</v>
      </c>
      <c r="C34" s="440">
        <v>10063781322</v>
      </c>
      <c r="D34" s="441" t="s">
        <v>53</v>
      </c>
      <c r="E34" s="442">
        <v>37834</v>
      </c>
      <c r="F34" s="443" t="s">
        <v>87</v>
      </c>
      <c r="G34" s="444" t="s">
        <v>52</v>
      </c>
      <c r="H34" s="445">
        <v>2.2817129629629628E-4</v>
      </c>
      <c r="I34" s="445">
        <v>1.6201388888888887E-4</v>
      </c>
      <c r="J34" s="445">
        <v>1.7248842592592595E-4</v>
      </c>
      <c r="K34" s="445">
        <v>1.8731481481481485E-4</v>
      </c>
      <c r="L34" s="446">
        <f t="shared" si="0"/>
        <v>7.4998842592592597E-4</v>
      </c>
      <c r="M34" s="447">
        <f t="shared" si="1"/>
        <v>55.5564129076066</v>
      </c>
      <c r="N34" s="439" t="s">
        <v>88</v>
      </c>
      <c r="O34" s="448"/>
    </row>
    <row r="35" spans="1:15" ht="18" customHeight="1" x14ac:dyDescent="0.3">
      <c r="A35" s="318">
        <v>13</v>
      </c>
      <c r="B35" s="439">
        <v>85</v>
      </c>
      <c r="C35" s="440">
        <v>10052469304</v>
      </c>
      <c r="D35" s="441" t="s">
        <v>83</v>
      </c>
      <c r="E35" s="442">
        <v>38141</v>
      </c>
      <c r="F35" s="443" t="s">
        <v>87</v>
      </c>
      <c r="G35" s="449" t="s">
        <v>35</v>
      </c>
      <c r="H35" s="445">
        <v>2.2936342592592591E-4</v>
      </c>
      <c r="I35" s="445">
        <v>1.6092592592592593E-4</v>
      </c>
      <c r="J35" s="445">
        <v>1.7361111111111112E-4</v>
      </c>
      <c r="K35" s="445">
        <v>1.8726851851851847E-4</v>
      </c>
      <c r="L35" s="446">
        <f t="shared" si="0"/>
        <v>7.5116898148148146E-4</v>
      </c>
      <c r="M35" s="447">
        <f t="shared" si="1"/>
        <v>55.469099089382297</v>
      </c>
      <c r="N35" s="439" t="s">
        <v>88</v>
      </c>
      <c r="O35" s="448"/>
    </row>
    <row r="36" spans="1:15" ht="18" customHeight="1" x14ac:dyDescent="0.3">
      <c r="A36" s="318">
        <v>14</v>
      </c>
      <c r="B36" s="439">
        <v>59</v>
      </c>
      <c r="C36" s="440">
        <v>10003095896</v>
      </c>
      <c r="D36" s="441" t="s">
        <v>172</v>
      </c>
      <c r="E36" s="442">
        <v>31550</v>
      </c>
      <c r="F36" s="443" t="s">
        <v>91</v>
      </c>
      <c r="G36" s="444" t="s">
        <v>35</v>
      </c>
      <c r="H36" s="445">
        <v>2.2712962962962964E-4</v>
      </c>
      <c r="I36" s="445">
        <v>1.5825231481481482E-4</v>
      </c>
      <c r="J36" s="445">
        <v>1.7361111111111112E-4</v>
      </c>
      <c r="K36" s="445">
        <v>1.9571759259259249E-4</v>
      </c>
      <c r="L36" s="446">
        <f t="shared" si="0"/>
        <v>7.5471064814814812E-4</v>
      </c>
      <c r="M36" s="447">
        <f t="shared" si="1"/>
        <v>55.20879660159185</v>
      </c>
      <c r="N36" s="439" t="s">
        <v>88</v>
      </c>
      <c r="O36" s="448"/>
    </row>
    <row r="37" spans="1:15" ht="18" customHeight="1" x14ac:dyDescent="0.3">
      <c r="A37" s="318">
        <v>15</v>
      </c>
      <c r="B37" s="439">
        <v>56</v>
      </c>
      <c r="C37" s="440">
        <v>10076948161</v>
      </c>
      <c r="D37" s="441" t="s">
        <v>165</v>
      </c>
      <c r="E37" s="442">
        <v>38092</v>
      </c>
      <c r="F37" s="443" t="s">
        <v>88</v>
      </c>
      <c r="G37" s="449" t="s">
        <v>35</v>
      </c>
      <c r="H37" s="445">
        <v>2.2797453703703703E-4</v>
      </c>
      <c r="I37" s="445">
        <v>1.6466435185185185E-4</v>
      </c>
      <c r="J37" s="445">
        <v>1.7343750000000001E-4</v>
      </c>
      <c r="K37" s="445">
        <v>1.9018518518518527E-4</v>
      </c>
      <c r="L37" s="446">
        <f t="shared" si="0"/>
        <v>7.5626157407407413E-4</v>
      </c>
      <c r="M37" s="447">
        <f t="shared" si="1"/>
        <v>55.095575519199272</v>
      </c>
      <c r="N37" s="439" t="s">
        <v>88</v>
      </c>
      <c r="O37" s="448"/>
    </row>
    <row r="38" spans="1:15" ht="18" customHeight="1" x14ac:dyDescent="0.3">
      <c r="A38" s="318">
        <v>16</v>
      </c>
      <c r="B38" s="439">
        <v>87</v>
      </c>
      <c r="C38" s="440">
        <v>10101332446</v>
      </c>
      <c r="D38" s="441" t="s">
        <v>159</v>
      </c>
      <c r="E38" s="442">
        <v>38409</v>
      </c>
      <c r="F38" s="443" t="s">
        <v>88</v>
      </c>
      <c r="G38" s="444" t="s">
        <v>35</v>
      </c>
      <c r="H38" s="445">
        <v>2.173032407407407E-4</v>
      </c>
      <c r="I38" s="445">
        <v>1.6322916666666667E-4</v>
      </c>
      <c r="J38" s="445">
        <v>1.7905092592592593E-4</v>
      </c>
      <c r="K38" s="445">
        <v>1.9998842592592605E-4</v>
      </c>
      <c r="L38" s="446">
        <f t="shared" si="0"/>
        <v>7.5957175925925931E-4</v>
      </c>
      <c r="M38" s="447">
        <f t="shared" si="1"/>
        <v>54.855471071357819</v>
      </c>
      <c r="N38" s="439" t="s">
        <v>88</v>
      </c>
      <c r="O38" s="448"/>
    </row>
    <row r="39" spans="1:15" ht="18" customHeight="1" x14ac:dyDescent="0.3">
      <c r="A39" s="318">
        <v>17</v>
      </c>
      <c r="B39" s="439">
        <v>57</v>
      </c>
      <c r="C39" s="440">
        <v>10075648361</v>
      </c>
      <c r="D39" s="441" t="s">
        <v>164</v>
      </c>
      <c r="E39" s="442">
        <v>38346</v>
      </c>
      <c r="F39" s="443" t="s">
        <v>88</v>
      </c>
      <c r="G39" s="449" t="s">
        <v>35</v>
      </c>
      <c r="H39" s="445">
        <v>2.2570601851851853E-4</v>
      </c>
      <c r="I39" s="445">
        <v>1.6872685185185184E-4</v>
      </c>
      <c r="J39" s="445">
        <v>1.7752314814814814E-4</v>
      </c>
      <c r="K39" s="445">
        <v>1.8931712962962967E-4</v>
      </c>
      <c r="L39" s="446">
        <f t="shared" si="0"/>
        <v>7.6127314814814818E-4</v>
      </c>
      <c r="M39" s="447">
        <f t="shared" si="1"/>
        <v>54.732873171769995</v>
      </c>
      <c r="N39" s="439" t="s">
        <v>88</v>
      </c>
      <c r="O39" s="448"/>
    </row>
    <row r="40" spans="1:15" ht="18" customHeight="1" x14ac:dyDescent="0.3">
      <c r="A40" s="318">
        <v>18</v>
      </c>
      <c r="B40" s="439">
        <v>36</v>
      </c>
      <c r="C40" s="440">
        <v>10090420148</v>
      </c>
      <c r="D40" s="441" t="s">
        <v>162</v>
      </c>
      <c r="E40" s="442">
        <v>38909</v>
      </c>
      <c r="F40" s="443" t="s">
        <v>88</v>
      </c>
      <c r="G40" s="444" t="s">
        <v>52</v>
      </c>
      <c r="H40" s="445">
        <v>2.2734953703703705E-4</v>
      </c>
      <c r="I40" s="445">
        <v>1.6346064814814815E-4</v>
      </c>
      <c r="J40" s="445">
        <v>1.7652777777777781E-4</v>
      </c>
      <c r="K40" s="445">
        <v>1.9415509259259245E-4</v>
      </c>
      <c r="L40" s="446">
        <f t="shared" si="0"/>
        <v>7.6149305555555551E-4</v>
      </c>
      <c r="M40" s="447">
        <f t="shared" si="1"/>
        <v>54.71706716519995</v>
      </c>
      <c r="N40" s="439" t="s">
        <v>88</v>
      </c>
      <c r="O40" s="448"/>
    </row>
    <row r="41" spans="1:15" ht="18" customHeight="1" x14ac:dyDescent="0.3">
      <c r="A41" s="318">
        <v>19</v>
      </c>
      <c r="B41" s="439">
        <v>55</v>
      </c>
      <c r="C41" s="440">
        <v>10036031844</v>
      </c>
      <c r="D41" s="441" t="s">
        <v>82</v>
      </c>
      <c r="E41" s="442">
        <v>36989</v>
      </c>
      <c r="F41" s="443" t="s">
        <v>87</v>
      </c>
      <c r="G41" s="449" t="s">
        <v>35</v>
      </c>
      <c r="H41" s="445">
        <v>2.1929398148148144E-4</v>
      </c>
      <c r="I41" s="445">
        <v>1.6103009259259258E-4</v>
      </c>
      <c r="J41" s="445">
        <v>1.7840277777777779E-4</v>
      </c>
      <c r="K41" s="445">
        <v>2.0368055555555569E-4</v>
      </c>
      <c r="L41" s="446">
        <f t="shared" si="0"/>
        <v>7.624074074074075E-4</v>
      </c>
      <c r="M41" s="447">
        <f t="shared" si="1"/>
        <v>54.651445227107111</v>
      </c>
      <c r="N41" s="439" t="s">
        <v>88</v>
      </c>
      <c r="O41" s="448"/>
    </row>
    <row r="42" spans="1:15" ht="18" customHeight="1" x14ac:dyDescent="0.3">
      <c r="A42" s="318">
        <v>20</v>
      </c>
      <c r="B42" s="439">
        <v>83</v>
      </c>
      <c r="C42" s="440">
        <v>10036021740</v>
      </c>
      <c r="D42" s="441" t="s">
        <v>48</v>
      </c>
      <c r="E42" s="442">
        <v>37340</v>
      </c>
      <c r="F42" s="443" t="s">
        <v>87</v>
      </c>
      <c r="G42" s="444" t="s">
        <v>35</v>
      </c>
      <c r="H42" s="445">
        <v>2.1944444444444444E-4</v>
      </c>
      <c r="I42" s="445">
        <v>1.6660879629629629E-4</v>
      </c>
      <c r="J42" s="445">
        <v>1.8112268518518521E-4</v>
      </c>
      <c r="K42" s="445">
        <v>1.972685185185185E-4</v>
      </c>
      <c r="L42" s="446">
        <f t="shared" si="0"/>
        <v>7.6444444444444444E-4</v>
      </c>
      <c r="M42" s="447">
        <f t="shared" si="1"/>
        <v>54.505813953488371</v>
      </c>
      <c r="N42" s="439" t="s">
        <v>88</v>
      </c>
      <c r="O42" s="448"/>
    </row>
    <row r="43" spans="1:15" ht="18" customHeight="1" x14ac:dyDescent="0.3">
      <c r="A43" s="318">
        <v>21</v>
      </c>
      <c r="B43" s="439">
        <v>89</v>
      </c>
      <c r="C43" s="440">
        <v>10103549100</v>
      </c>
      <c r="D43" s="441" t="s">
        <v>174</v>
      </c>
      <c r="E43" s="442">
        <v>38410</v>
      </c>
      <c r="F43" s="443" t="s">
        <v>87</v>
      </c>
      <c r="G43" s="449" t="s">
        <v>35</v>
      </c>
      <c r="H43" s="445">
        <v>2.2652777777777778E-4</v>
      </c>
      <c r="I43" s="445">
        <v>1.6688657407407407E-4</v>
      </c>
      <c r="J43" s="445">
        <v>1.7836805555555553E-4</v>
      </c>
      <c r="K43" s="445">
        <v>1.942708333333334E-4</v>
      </c>
      <c r="L43" s="446">
        <f t="shared" si="0"/>
        <v>7.6605324074074076E-4</v>
      </c>
      <c r="M43" s="447">
        <f t="shared" si="1"/>
        <v>54.391345732545666</v>
      </c>
      <c r="N43" s="439" t="s">
        <v>88</v>
      </c>
      <c r="O43" s="448"/>
    </row>
    <row r="44" spans="1:15" ht="18" customHeight="1" x14ac:dyDescent="0.3">
      <c r="A44" s="318">
        <v>22</v>
      </c>
      <c r="B44" s="439">
        <v>133</v>
      </c>
      <c r="C44" s="440">
        <v>10110374361</v>
      </c>
      <c r="D44" s="441" t="s">
        <v>262</v>
      </c>
      <c r="E44" s="442">
        <v>38749</v>
      </c>
      <c r="F44" s="443"/>
      <c r="G44" s="444" t="s">
        <v>52</v>
      </c>
      <c r="H44" s="445">
        <v>2.4071759259259261E-4</v>
      </c>
      <c r="I44" s="445">
        <v>1.7025462962962966E-4</v>
      </c>
      <c r="J44" s="445">
        <v>1.7358796296296295E-4</v>
      </c>
      <c r="K44" s="445">
        <v>1.8359953703703691E-4</v>
      </c>
      <c r="L44" s="446">
        <f t="shared" si="0"/>
        <v>7.6815972222222216E-4</v>
      </c>
      <c r="M44" s="447">
        <f t="shared" si="1"/>
        <v>54.242191384531942</v>
      </c>
      <c r="N44" s="439" t="s">
        <v>88</v>
      </c>
      <c r="O44" s="448"/>
    </row>
    <row r="45" spans="1:15" ht="18" customHeight="1" x14ac:dyDescent="0.3">
      <c r="A45" s="318">
        <v>23</v>
      </c>
      <c r="B45" s="439">
        <v>132</v>
      </c>
      <c r="C45" s="440">
        <v>10009328047</v>
      </c>
      <c r="D45" s="441" t="s">
        <v>261</v>
      </c>
      <c r="E45" s="442">
        <v>35290</v>
      </c>
      <c r="F45" s="443"/>
      <c r="G45" s="449" t="s">
        <v>52</v>
      </c>
      <c r="H45" s="445">
        <v>2.376388888888889E-4</v>
      </c>
      <c r="I45" s="445">
        <v>1.6754629629629628E-4</v>
      </c>
      <c r="J45" s="445">
        <v>1.8138888888888889E-4</v>
      </c>
      <c r="K45" s="445">
        <v>2.0092592592592579E-4</v>
      </c>
      <c r="L45" s="446">
        <f t="shared" si="0"/>
        <v>7.874999999999999E-4</v>
      </c>
      <c r="M45" s="447">
        <f t="shared" si="1"/>
        <v>52.910052910052919</v>
      </c>
      <c r="N45" s="439" t="s">
        <v>89</v>
      </c>
      <c r="O45" s="448"/>
    </row>
    <row r="46" spans="1:15" ht="18" customHeight="1" x14ac:dyDescent="0.3">
      <c r="A46" s="318">
        <v>24</v>
      </c>
      <c r="B46" s="439">
        <v>134</v>
      </c>
      <c r="C46" s="440">
        <v>10131594426</v>
      </c>
      <c r="D46" s="441" t="s">
        <v>176</v>
      </c>
      <c r="E46" s="442">
        <v>37632</v>
      </c>
      <c r="F46" s="443"/>
      <c r="G46" s="444" t="s">
        <v>181</v>
      </c>
      <c r="H46" s="445">
        <v>2.4371527777777778E-4</v>
      </c>
      <c r="I46" s="445">
        <v>1.7785879629629629E-4</v>
      </c>
      <c r="J46" s="445">
        <v>1.8924768518518517E-4</v>
      </c>
      <c r="K46" s="445">
        <v>2.0504629629629616E-4</v>
      </c>
      <c r="L46" s="446">
        <f t="shared" si="0"/>
        <v>8.1586805555555547E-4</v>
      </c>
      <c r="M46" s="447">
        <f t="shared" si="1"/>
        <v>51.070349406307194</v>
      </c>
      <c r="N46" s="439" t="s">
        <v>89</v>
      </c>
      <c r="O46" s="448"/>
    </row>
    <row r="47" spans="1:15" ht="18" customHeight="1" thickBot="1" x14ac:dyDescent="0.35">
      <c r="A47" s="341" t="s">
        <v>177</v>
      </c>
      <c r="B47" s="450">
        <v>127</v>
      </c>
      <c r="C47" s="451">
        <v>10009017243</v>
      </c>
      <c r="D47" s="452" t="s">
        <v>182</v>
      </c>
      <c r="E47" s="453">
        <v>34832</v>
      </c>
      <c r="F47" s="454" t="s">
        <v>91</v>
      </c>
      <c r="G47" s="455" t="s">
        <v>179</v>
      </c>
      <c r="H47" s="456">
        <v>2.1864583333333331E-4</v>
      </c>
      <c r="I47" s="456">
        <v>1.5701388888888891E-4</v>
      </c>
      <c r="J47" s="456">
        <v>1.6105324074074074E-4</v>
      </c>
      <c r="K47" s="456">
        <v>1.7023148148148149E-4</v>
      </c>
      <c r="L47" s="457">
        <f t="shared" si="0"/>
        <v>7.069444444444445E-4</v>
      </c>
      <c r="M47" s="458">
        <f t="shared" si="1"/>
        <v>58.939096267190564</v>
      </c>
      <c r="N47" s="450" t="s">
        <v>91</v>
      </c>
      <c r="O47" s="459"/>
    </row>
    <row r="48" spans="1:15" ht="6.6" customHeight="1" thickTop="1" thickBot="1" x14ac:dyDescent="0.35">
      <c r="A48" s="195"/>
    </row>
    <row r="49" spans="1:15" ht="15" thickTop="1" x14ac:dyDescent="0.3">
      <c r="A49" s="515" t="s">
        <v>54</v>
      </c>
      <c r="B49" s="516"/>
      <c r="C49" s="516"/>
      <c r="D49" s="516"/>
      <c r="E49" s="50"/>
      <c r="F49" s="50"/>
      <c r="G49" s="516"/>
      <c r="H49" s="516"/>
      <c r="I49" s="516"/>
      <c r="J49" s="516"/>
      <c r="K49" s="516"/>
      <c r="L49" s="516"/>
      <c r="M49" s="516"/>
      <c r="N49" s="516"/>
      <c r="O49" s="517"/>
    </row>
    <row r="50" spans="1:15" ht="14.4" x14ac:dyDescent="0.3">
      <c r="A50" s="219" t="s">
        <v>252</v>
      </c>
      <c r="B50" s="182"/>
      <c r="C50" s="220"/>
      <c r="D50" s="182"/>
      <c r="E50" s="221"/>
      <c r="F50" s="182"/>
      <c r="G50" s="222"/>
      <c r="H50" s="21"/>
      <c r="I50" s="23"/>
      <c r="J50" s="23"/>
      <c r="K50" s="23"/>
      <c r="L50" s="23"/>
      <c r="M50" s="23"/>
      <c r="N50" s="223"/>
      <c r="O50" s="224"/>
    </row>
    <row r="51" spans="1:15" ht="14.4" x14ac:dyDescent="0.3">
      <c r="A51" s="219" t="s">
        <v>260</v>
      </c>
      <c r="B51" s="182"/>
      <c r="C51" s="225"/>
      <c r="D51" s="182"/>
      <c r="E51" s="221"/>
      <c r="F51" s="182"/>
      <c r="G51" s="222"/>
      <c r="H51" s="21"/>
      <c r="I51" s="23"/>
      <c r="J51" s="23"/>
      <c r="K51" s="23"/>
      <c r="L51" s="23"/>
      <c r="M51" s="23"/>
      <c r="N51" s="223"/>
      <c r="O51" s="224"/>
    </row>
    <row r="52" spans="1:15" ht="4.5" customHeight="1" x14ac:dyDescent="0.3">
      <c r="A52" s="161"/>
      <c r="B52" s="22"/>
      <c r="C52" s="22"/>
      <c r="D52" s="23"/>
      <c r="E52" s="20"/>
      <c r="F52" s="23"/>
      <c r="G52" s="23"/>
      <c r="H52" s="23"/>
      <c r="I52" s="23"/>
      <c r="J52" s="23"/>
      <c r="K52" s="23"/>
      <c r="L52" s="23"/>
      <c r="M52" s="23"/>
      <c r="N52" s="23"/>
      <c r="O52" s="210"/>
    </row>
    <row r="53" spans="1:15" ht="15.6" x14ac:dyDescent="0.3">
      <c r="A53" s="668"/>
      <c r="B53" s="643"/>
      <c r="C53" s="643"/>
      <c r="D53" s="643"/>
      <c r="E53" s="643" t="s">
        <v>55</v>
      </c>
      <c r="F53" s="643"/>
      <c r="G53" s="643"/>
      <c r="H53" s="643" t="s">
        <v>56</v>
      </c>
      <c r="I53" s="643"/>
      <c r="J53" s="643"/>
      <c r="K53" s="643"/>
      <c r="L53" s="643" t="s">
        <v>57</v>
      </c>
      <c r="M53" s="643"/>
      <c r="N53" s="643"/>
      <c r="O53" s="644"/>
    </row>
    <row r="54" spans="1:15" ht="15.6" x14ac:dyDescent="0.3">
      <c r="A54" s="213"/>
      <c r="B54" s="214"/>
      <c r="C54" s="214"/>
      <c r="D54" s="214"/>
      <c r="E54" s="214"/>
      <c r="F54" s="226"/>
      <c r="G54" s="226"/>
      <c r="H54" s="226"/>
      <c r="I54" s="226"/>
      <c r="J54" s="226"/>
      <c r="K54" s="226"/>
      <c r="L54" s="226"/>
      <c r="M54" s="226"/>
      <c r="N54" s="226"/>
      <c r="O54" s="227"/>
    </row>
    <row r="55" spans="1:15" ht="15.6" x14ac:dyDescent="0.3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5"/>
    </row>
    <row r="56" spans="1:15" x14ac:dyDescent="0.3">
      <c r="A56" s="518"/>
      <c r="B56" s="519"/>
      <c r="C56" s="519"/>
      <c r="D56" s="519"/>
      <c r="E56" s="519"/>
      <c r="F56" s="519"/>
      <c r="G56" s="519"/>
      <c r="H56" s="519"/>
      <c r="I56" s="519"/>
      <c r="J56" s="519"/>
      <c r="K56" s="72"/>
      <c r="L56" s="519"/>
      <c r="M56" s="519"/>
      <c r="N56" s="519"/>
      <c r="O56" s="566"/>
    </row>
    <row r="57" spans="1:15" x14ac:dyDescent="0.3">
      <c r="A57" s="79"/>
      <c r="D57" s="72"/>
      <c r="E57" s="80"/>
      <c r="F57" s="72"/>
      <c r="G57" s="72"/>
      <c r="H57" s="72"/>
      <c r="I57" s="72"/>
      <c r="J57" s="72"/>
      <c r="K57" s="72"/>
      <c r="L57" s="72"/>
      <c r="M57" s="72"/>
      <c r="N57" s="72"/>
      <c r="O57" s="81"/>
    </row>
    <row r="58" spans="1:15" x14ac:dyDescent="0.3">
      <c r="A58" s="79"/>
      <c r="D58" s="72"/>
      <c r="E58" s="80"/>
      <c r="F58" s="72"/>
      <c r="G58" s="72"/>
      <c r="H58" s="72"/>
      <c r="I58" s="72"/>
      <c r="J58" s="72"/>
      <c r="K58" s="72"/>
      <c r="L58" s="72"/>
      <c r="M58" s="72"/>
      <c r="N58" s="72"/>
      <c r="O58" s="81"/>
    </row>
    <row r="59" spans="1:15" s="358" customFormat="1" ht="12.6" thickBot="1" x14ac:dyDescent="0.35">
      <c r="A59" s="599" t="s">
        <v>2</v>
      </c>
      <c r="B59" s="595"/>
      <c r="C59" s="595"/>
      <c r="D59" s="595"/>
      <c r="E59" s="595" t="str">
        <f>G17</f>
        <v>СОЛОВЬЕВ Г.Н. (ВК, г. САНКТ ПЕТЕРБУРГ)</v>
      </c>
      <c r="F59" s="595"/>
      <c r="G59" s="595"/>
      <c r="H59" s="595" t="str">
        <f>G18</f>
        <v>МИХАЙЛОВА И.Н. (ВК, г. САНКТ ПЕТЕРБУРГ)</v>
      </c>
      <c r="I59" s="595"/>
      <c r="J59" s="595"/>
      <c r="K59" s="595"/>
      <c r="L59" s="595" t="str">
        <f>G19</f>
        <v>СТУОКА Е.А. (ВК, г. САНКТ ПЕТЕРБУРГ)</v>
      </c>
      <c r="M59" s="595"/>
      <c r="N59" s="595"/>
      <c r="O59" s="596"/>
    </row>
    <row r="60" spans="1:15" ht="14.4" thickTop="1" x14ac:dyDescent="0.3"/>
  </sheetData>
  <mergeCells count="43">
    <mergeCell ref="A6:O6"/>
    <mergeCell ref="A1:O1"/>
    <mergeCell ref="A2:O2"/>
    <mergeCell ref="A3:O3"/>
    <mergeCell ref="A4:O4"/>
    <mergeCell ref="A5:O5"/>
    <mergeCell ref="H19:J19"/>
    <mergeCell ref="A7:O7"/>
    <mergeCell ref="A8:O8"/>
    <mergeCell ref="A9:O9"/>
    <mergeCell ref="A10:O10"/>
    <mergeCell ref="A11:O11"/>
    <mergeCell ref="A12:O12"/>
    <mergeCell ref="A15:G15"/>
    <mergeCell ref="H15:O15"/>
    <mergeCell ref="H16:O16"/>
    <mergeCell ref="H17:O17"/>
    <mergeCell ref="H18:O18"/>
    <mergeCell ref="O21:O22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A49:D49"/>
    <mergeCell ref="G49:O49"/>
    <mergeCell ref="A53:D53"/>
    <mergeCell ref="E53:G53"/>
    <mergeCell ref="H53:K53"/>
    <mergeCell ref="L53:O53"/>
    <mergeCell ref="A56:E56"/>
    <mergeCell ref="F56:J56"/>
    <mergeCell ref="L56:O56"/>
    <mergeCell ref="A59:D59"/>
    <mergeCell ref="E59:G59"/>
    <mergeCell ref="H59:K59"/>
    <mergeCell ref="L59:O59"/>
  </mergeCells>
  <conditionalFormatting sqref="G50:G51">
    <cfRule type="duplicateValues" dxfId="3" priority="1"/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8B6EB-0E3B-4EB8-98E7-545BBDE06A1A}">
  <dimension ref="A1:M50"/>
  <sheetViews>
    <sheetView topLeftCell="A19" workbookViewId="0">
      <selection activeCell="D23" sqref="D23"/>
    </sheetView>
  </sheetViews>
  <sheetFormatPr defaultColWidth="9.21875" defaultRowHeight="13.8" x14ac:dyDescent="0.3"/>
  <cols>
    <col min="1" max="1" width="7" style="73" customWidth="1"/>
    <col min="2" max="2" width="7.77734375" style="72" customWidth="1"/>
    <col min="3" max="3" width="12.44140625" style="72" customWidth="1"/>
    <col min="4" max="4" width="22.77734375" style="73" customWidth="1"/>
    <col min="5" max="5" width="12.21875" style="74" customWidth="1"/>
    <col min="6" max="6" width="8.77734375" style="73" customWidth="1"/>
    <col min="7" max="7" width="24" style="73" customWidth="1"/>
    <col min="8" max="9" width="15.5546875" style="73" customWidth="1"/>
    <col min="10" max="11" width="10.21875" style="73" customWidth="1"/>
    <col min="12" max="12" width="13.21875" style="73" customWidth="1"/>
    <col min="13" max="13" width="14.21875" style="73" customWidth="1"/>
    <col min="14" max="16384" width="9.21875" style="73"/>
  </cols>
  <sheetData>
    <row r="1" spans="1:13" ht="21" customHeight="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13" ht="4.2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</row>
    <row r="3" spans="1:13" ht="4.2" customHeight="1" x14ac:dyDescent="0.3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</row>
    <row r="4" spans="1:13" ht="21" customHeight="1" x14ac:dyDescent="0.3">
      <c r="A4" s="565" t="s">
        <v>1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</row>
    <row r="5" spans="1:13" ht="6" customHeight="1" x14ac:dyDescent="0.3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1:13" s="172" customFormat="1" ht="20.25" customHeight="1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</row>
    <row r="7" spans="1:13" s="172" customFormat="1" ht="18" customHeight="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</row>
    <row r="8" spans="1:13" s="172" customFormat="1" ht="6" customHeight="1" thickBot="1" x14ac:dyDescent="0.35">
      <c r="A8" s="542"/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</row>
    <row r="9" spans="1:13" ht="23.55" customHeight="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6"/>
    </row>
    <row r="10" spans="1:13" ht="18" customHeight="1" x14ac:dyDescent="0.3">
      <c r="A10" s="550" t="s">
        <v>125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2"/>
    </row>
    <row r="11" spans="1:13" ht="19.5" customHeight="1" x14ac:dyDescent="0.3">
      <c r="A11" s="550" t="s">
        <v>58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2"/>
    </row>
    <row r="12" spans="1:13" ht="9" customHeight="1" x14ac:dyDescent="0.3">
      <c r="A12" s="632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4"/>
    </row>
    <row r="13" spans="1:13" ht="15.6" x14ac:dyDescent="0.3">
      <c r="A13" s="173" t="s">
        <v>7</v>
      </c>
      <c r="B13" s="174"/>
      <c r="C13" s="175"/>
      <c r="D13" s="176"/>
      <c r="E13" s="1"/>
      <c r="F13" s="2"/>
      <c r="G13" s="177" t="s">
        <v>8</v>
      </c>
      <c r="H13" s="2"/>
      <c r="I13" s="2"/>
      <c r="J13" s="2"/>
      <c r="K13" s="2"/>
      <c r="L13" s="6"/>
      <c r="M13" s="7" t="s">
        <v>126</v>
      </c>
    </row>
    <row r="14" spans="1:13" ht="15.6" x14ac:dyDescent="0.3">
      <c r="A14" s="178" t="s">
        <v>152</v>
      </c>
      <c r="B14" s="179"/>
      <c r="C14" s="179"/>
      <c r="D14" s="180"/>
      <c r="E14" s="8"/>
      <c r="F14" s="9"/>
      <c r="G14" s="181" t="s">
        <v>10</v>
      </c>
      <c r="H14" s="9"/>
      <c r="I14" s="9"/>
      <c r="J14" s="9"/>
      <c r="K14" s="9"/>
      <c r="L14" s="13"/>
      <c r="M14" s="14" t="s">
        <v>140</v>
      </c>
    </row>
    <row r="15" spans="1:13" ht="14.4" x14ac:dyDescent="0.3">
      <c r="A15" s="522" t="s">
        <v>11</v>
      </c>
      <c r="B15" s="523"/>
      <c r="C15" s="523"/>
      <c r="D15" s="523"/>
      <c r="E15" s="523"/>
      <c r="F15" s="523"/>
      <c r="G15" s="560"/>
      <c r="H15" s="650" t="s">
        <v>12</v>
      </c>
      <c r="I15" s="523"/>
      <c r="J15" s="523"/>
      <c r="K15" s="523"/>
      <c r="L15" s="523"/>
      <c r="M15" s="524"/>
    </row>
    <row r="16" spans="1:13" ht="14.4" x14ac:dyDescent="0.3">
      <c r="A16" s="16"/>
      <c r="B16" s="182"/>
      <c r="C16" s="182"/>
      <c r="D16" s="183"/>
      <c r="E16" s="184"/>
      <c r="F16" s="183"/>
      <c r="G16" s="19" t="s">
        <v>2</v>
      </c>
      <c r="H16" s="651" t="s">
        <v>13</v>
      </c>
      <c r="I16" s="652"/>
      <c r="J16" s="652"/>
      <c r="K16" s="652"/>
      <c r="L16" s="652"/>
      <c r="M16" s="653"/>
    </row>
    <row r="17" spans="1:13" ht="14.4" x14ac:dyDescent="0.3">
      <c r="A17" s="16" t="s">
        <v>14</v>
      </c>
      <c r="B17" s="182"/>
      <c r="C17" s="182"/>
      <c r="D17" s="23"/>
      <c r="F17" s="23"/>
      <c r="G17" s="21" t="s">
        <v>142</v>
      </c>
      <c r="H17" s="525" t="s">
        <v>15</v>
      </c>
      <c r="I17" s="526"/>
      <c r="J17" s="526"/>
      <c r="K17" s="526"/>
      <c r="L17" s="526"/>
      <c r="M17" s="527"/>
    </row>
    <row r="18" spans="1:13" ht="14.4" x14ac:dyDescent="0.3">
      <c r="A18" s="16" t="s">
        <v>16</v>
      </c>
      <c r="B18" s="182"/>
      <c r="C18" s="182"/>
      <c r="D18" s="19"/>
      <c r="E18" s="184"/>
      <c r="F18" s="183"/>
      <c r="G18" s="21" t="s">
        <v>143</v>
      </c>
      <c r="H18" s="525" t="s">
        <v>17</v>
      </c>
      <c r="I18" s="526"/>
      <c r="J18" s="526"/>
      <c r="K18" s="526"/>
      <c r="L18" s="526"/>
      <c r="M18" s="527"/>
    </row>
    <row r="19" spans="1:13" ht="15" thickBot="1" x14ac:dyDescent="0.35">
      <c r="A19" s="186" t="s">
        <v>18</v>
      </c>
      <c r="B19" s="187"/>
      <c r="C19" s="187"/>
      <c r="D19" s="188"/>
      <c r="E19" s="189"/>
      <c r="F19" s="113"/>
      <c r="G19" s="95" t="s">
        <v>144</v>
      </c>
      <c r="H19" s="569" t="s">
        <v>153</v>
      </c>
      <c r="I19" s="649"/>
      <c r="J19" s="191"/>
      <c r="K19" s="191">
        <v>0.5</v>
      </c>
      <c r="L19" s="190"/>
      <c r="M19" s="237">
        <v>2</v>
      </c>
    </row>
    <row r="20" spans="1:13" ht="6.75" customHeight="1" thickTop="1" thickBot="1" x14ac:dyDescent="0.35"/>
    <row r="21" spans="1:13" ht="19.05" customHeight="1" thickTop="1" x14ac:dyDescent="0.3">
      <c r="A21" s="645" t="s">
        <v>19</v>
      </c>
      <c r="B21" s="639" t="s">
        <v>20</v>
      </c>
      <c r="C21" s="639" t="s">
        <v>21</v>
      </c>
      <c r="D21" s="639" t="s">
        <v>22</v>
      </c>
      <c r="E21" s="669" t="s">
        <v>23</v>
      </c>
      <c r="F21" s="639" t="s">
        <v>24</v>
      </c>
      <c r="G21" s="639" t="s">
        <v>25</v>
      </c>
      <c r="H21" s="641" t="s">
        <v>121</v>
      </c>
      <c r="I21" s="641"/>
      <c r="J21" s="639" t="s">
        <v>27</v>
      </c>
      <c r="K21" s="671" t="s">
        <v>28</v>
      </c>
      <c r="L21" s="635" t="s">
        <v>29</v>
      </c>
      <c r="M21" s="637" t="s">
        <v>30</v>
      </c>
    </row>
    <row r="22" spans="1:13" ht="15" customHeight="1" x14ac:dyDescent="0.3">
      <c r="A22" s="646"/>
      <c r="B22" s="640"/>
      <c r="C22" s="640"/>
      <c r="D22" s="640"/>
      <c r="E22" s="670"/>
      <c r="F22" s="640"/>
      <c r="G22" s="640"/>
      <c r="H22" s="249" t="s">
        <v>31</v>
      </c>
      <c r="I22" s="249" t="s">
        <v>32</v>
      </c>
      <c r="J22" s="640"/>
      <c r="K22" s="672"/>
      <c r="L22" s="636"/>
      <c r="M22" s="638"/>
    </row>
    <row r="23" spans="1:13" ht="18" customHeight="1" x14ac:dyDescent="0.3">
      <c r="A23" s="461">
        <v>1</v>
      </c>
      <c r="B23" s="462">
        <v>51</v>
      </c>
      <c r="C23" s="463">
        <v>10034919778</v>
      </c>
      <c r="D23" s="464" t="s">
        <v>63</v>
      </c>
      <c r="E23" s="465">
        <v>36739</v>
      </c>
      <c r="F23" s="466" t="s">
        <v>90</v>
      </c>
      <c r="G23" s="467" t="s">
        <v>35</v>
      </c>
      <c r="H23" s="468">
        <v>2.1629629629629627E-4</v>
      </c>
      <c r="I23" s="468">
        <v>1.6179398148148148E-4</v>
      </c>
      <c r="J23" s="469">
        <f t="shared" ref="J23:J29" si="0">SUM(H23:I23)</f>
        <v>3.7809027777777776E-4</v>
      </c>
      <c r="K23" s="268">
        <f t="shared" ref="K23:K29" si="1">$K$19/((J23*24))</f>
        <v>55.101478556341263</v>
      </c>
      <c r="L23" s="462" t="s">
        <v>91</v>
      </c>
      <c r="M23" s="345"/>
    </row>
    <row r="24" spans="1:13" ht="18" customHeight="1" x14ac:dyDescent="0.3">
      <c r="A24" s="318">
        <v>2</v>
      </c>
      <c r="B24" s="439">
        <v>45</v>
      </c>
      <c r="C24" s="440">
        <v>10007272455</v>
      </c>
      <c r="D24" s="441" t="s">
        <v>185</v>
      </c>
      <c r="E24" s="442">
        <v>34633</v>
      </c>
      <c r="F24" s="443" t="s">
        <v>90</v>
      </c>
      <c r="G24" s="444" t="s">
        <v>35</v>
      </c>
      <c r="H24" s="460">
        <v>2.1554398148148149E-4</v>
      </c>
      <c r="I24" s="460">
        <v>1.6511574074074074E-4</v>
      </c>
      <c r="J24" s="446">
        <f t="shared" si="0"/>
        <v>3.8065972222222223E-4</v>
      </c>
      <c r="K24" s="447">
        <f t="shared" si="1"/>
        <v>54.729544832618814</v>
      </c>
      <c r="L24" s="439" t="s">
        <v>91</v>
      </c>
      <c r="M24" s="448"/>
    </row>
    <row r="25" spans="1:13" ht="18" customHeight="1" x14ac:dyDescent="0.3">
      <c r="A25" s="318">
        <v>3</v>
      </c>
      <c r="B25" s="439">
        <v>32</v>
      </c>
      <c r="C25" s="440">
        <v>10009045636</v>
      </c>
      <c r="D25" s="441" t="s">
        <v>186</v>
      </c>
      <c r="E25" s="442">
        <v>34844</v>
      </c>
      <c r="F25" s="443" t="s">
        <v>90</v>
      </c>
      <c r="G25" s="449" t="s">
        <v>52</v>
      </c>
      <c r="H25" s="460">
        <v>2.1761574074074077E-4</v>
      </c>
      <c r="I25" s="460">
        <v>1.6936342592592591E-4</v>
      </c>
      <c r="J25" s="446">
        <f t="shared" si="0"/>
        <v>3.8697916666666666E-4</v>
      </c>
      <c r="K25" s="447">
        <f t="shared" si="1"/>
        <v>53.835800807537005</v>
      </c>
      <c r="L25" s="439" t="s">
        <v>91</v>
      </c>
      <c r="M25" s="448"/>
    </row>
    <row r="26" spans="1:13" ht="18" customHeight="1" x14ac:dyDescent="0.3">
      <c r="A26" s="318">
        <v>4</v>
      </c>
      <c r="B26" s="439">
        <v>81</v>
      </c>
      <c r="C26" s="440">
        <v>10090187550</v>
      </c>
      <c r="D26" s="441" t="s">
        <v>62</v>
      </c>
      <c r="E26" s="442">
        <v>37758</v>
      </c>
      <c r="F26" s="443" t="s">
        <v>91</v>
      </c>
      <c r="G26" s="444" t="s">
        <v>35</v>
      </c>
      <c r="H26" s="460">
        <v>2.2732638888888886E-4</v>
      </c>
      <c r="I26" s="460">
        <v>1.6248842592592592E-4</v>
      </c>
      <c r="J26" s="446">
        <f t="shared" si="0"/>
        <v>3.8981481481481479E-4</v>
      </c>
      <c r="K26" s="447">
        <f t="shared" si="1"/>
        <v>53.444180522565325</v>
      </c>
      <c r="L26" s="439" t="s">
        <v>91</v>
      </c>
      <c r="M26" s="448"/>
    </row>
    <row r="27" spans="1:13" ht="18" customHeight="1" x14ac:dyDescent="0.3">
      <c r="A27" s="318">
        <v>5</v>
      </c>
      <c r="B27" s="439">
        <v>80</v>
      </c>
      <c r="C27" s="440">
        <v>10014630109</v>
      </c>
      <c r="D27" s="441" t="s">
        <v>64</v>
      </c>
      <c r="E27" s="442">
        <v>36529</v>
      </c>
      <c r="F27" s="443" t="s">
        <v>91</v>
      </c>
      <c r="G27" s="449" t="s">
        <v>35</v>
      </c>
      <c r="H27" s="460">
        <v>2.2539351851851852E-4</v>
      </c>
      <c r="I27" s="460">
        <v>1.6748842592592594E-4</v>
      </c>
      <c r="J27" s="446">
        <f t="shared" si="0"/>
        <v>3.9288194444444445E-4</v>
      </c>
      <c r="K27" s="447">
        <f t="shared" si="1"/>
        <v>53.02695536897923</v>
      </c>
      <c r="L27" s="439" t="s">
        <v>91</v>
      </c>
      <c r="M27" s="448"/>
    </row>
    <row r="28" spans="1:13" ht="18" customHeight="1" x14ac:dyDescent="0.3">
      <c r="A28" s="318">
        <v>6</v>
      </c>
      <c r="B28" s="439">
        <v>77</v>
      </c>
      <c r="C28" s="440">
        <v>10078794700</v>
      </c>
      <c r="D28" s="441" t="s">
        <v>67</v>
      </c>
      <c r="E28" s="442">
        <v>37812</v>
      </c>
      <c r="F28" s="443" t="s">
        <v>87</v>
      </c>
      <c r="G28" s="444" t="s">
        <v>35</v>
      </c>
      <c r="H28" s="470">
        <v>2.21412037037037E-4</v>
      </c>
      <c r="I28" s="460">
        <v>1.7381944444444446E-4</v>
      </c>
      <c r="J28" s="446">
        <f t="shared" si="0"/>
        <v>3.9523148148148143E-4</v>
      </c>
      <c r="K28" s="447">
        <f t="shared" si="1"/>
        <v>52.711725430479099</v>
      </c>
      <c r="L28" s="439" t="s">
        <v>87</v>
      </c>
      <c r="M28" s="448"/>
    </row>
    <row r="29" spans="1:13" ht="18" customHeight="1" x14ac:dyDescent="0.3">
      <c r="A29" s="318">
        <v>7</v>
      </c>
      <c r="B29" s="439">
        <v>97</v>
      </c>
      <c r="C29" s="440">
        <v>10034991217</v>
      </c>
      <c r="D29" s="441" t="s">
        <v>61</v>
      </c>
      <c r="E29" s="442">
        <v>36732</v>
      </c>
      <c r="F29" s="443" t="s">
        <v>91</v>
      </c>
      <c r="G29" s="449" t="s">
        <v>39</v>
      </c>
      <c r="H29" s="460">
        <v>2.2848379629629629E-4</v>
      </c>
      <c r="I29" s="460">
        <v>1.6885416666666665E-4</v>
      </c>
      <c r="J29" s="446">
        <f t="shared" si="0"/>
        <v>3.9733796296296294E-4</v>
      </c>
      <c r="K29" s="447">
        <f t="shared" si="1"/>
        <v>52.432274978153224</v>
      </c>
      <c r="L29" s="439" t="s">
        <v>87</v>
      </c>
      <c r="M29" s="448"/>
    </row>
    <row r="30" spans="1:13" ht="18" customHeight="1" x14ac:dyDescent="0.3">
      <c r="A30" s="318">
        <v>8</v>
      </c>
      <c r="B30" s="439">
        <v>98</v>
      </c>
      <c r="C30" s="440">
        <v>10083104530</v>
      </c>
      <c r="D30" s="441" t="s">
        <v>68</v>
      </c>
      <c r="E30" s="442">
        <v>36225</v>
      </c>
      <c r="F30" s="443" t="s">
        <v>87</v>
      </c>
      <c r="G30" s="449" t="s">
        <v>39</v>
      </c>
      <c r="H30" s="460">
        <v>2.2787037037037036E-4</v>
      </c>
      <c r="I30" s="460">
        <v>1.7368055555555553E-4</v>
      </c>
      <c r="J30" s="446">
        <f t="shared" ref="J30:J39" si="2">SUM(H30:I30)</f>
        <v>4.0155092592592586E-4</v>
      </c>
      <c r="K30" s="447">
        <f t="shared" ref="K30:K39" si="3">$K$19/((J30*24))</f>
        <v>51.882169827635913</v>
      </c>
      <c r="L30" s="439" t="s">
        <v>87</v>
      </c>
      <c r="M30" s="448"/>
    </row>
    <row r="31" spans="1:13" ht="18" customHeight="1" x14ac:dyDescent="0.3">
      <c r="A31" s="318">
        <v>9</v>
      </c>
      <c r="B31" s="439">
        <v>48</v>
      </c>
      <c r="C31" s="440">
        <v>10094917312</v>
      </c>
      <c r="D31" s="441" t="s">
        <v>154</v>
      </c>
      <c r="E31" s="442">
        <v>38671</v>
      </c>
      <c r="F31" s="443" t="s">
        <v>87</v>
      </c>
      <c r="G31" s="449" t="s">
        <v>35</v>
      </c>
      <c r="H31" s="460">
        <v>2.2780092592592589E-4</v>
      </c>
      <c r="I31" s="460">
        <v>1.7394675925925924E-4</v>
      </c>
      <c r="J31" s="446">
        <f t="shared" si="2"/>
        <v>4.0174768518518511E-4</v>
      </c>
      <c r="K31" s="447">
        <f t="shared" si="3"/>
        <v>51.856760104865906</v>
      </c>
      <c r="L31" s="439" t="s">
        <v>87</v>
      </c>
      <c r="M31" s="448"/>
    </row>
    <row r="32" spans="1:13" ht="18" customHeight="1" x14ac:dyDescent="0.3">
      <c r="A32" s="318">
        <v>10</v>
      </c>
      <c r="B32" s="439">
        <v>100</v>
      </c>
      <c r="C32" s="440">
        <v>10091970532</v>
      </c>
      <c r="D32" s="441" t="s">
        <v>187</v>
      </c>
      <c r="E32" s="442">
        <v>39047</v>
      </c>
      <c r="F32" s="443" t="s">
        <v>87</v>
      </c>
      <c r="G32" s="449" t="s">
        <v>39</v>
      </c>
      <c r="H32" s="460">
        <v>2.3094907407407406E-4</v>
      </c>
      <c r="I32" s="460">
        <v>1.7144675925925929E-4</v>
      </c>
      <c r="J32" s="446">
        <f t="shared" si="2"/>
        <v>4.0239583333333338E-4</v>
      </c>
      <c r="K32" s="447">
        <f t="shared" si="3"/>
        <v>51.773233238415735</v>
      </c>
      <c r="L32" s="439" t="s">
        <v>87</v>
      </c>
      <c r="M32" s="448"/>
    </row>
    <row r="33" spans="1:13" ht="18" customHeight="1" x14ac:dyDescent="0.3">
      <c r="A33" s="318">
        <v>11</v>
      </c>
      <c r="B33" s="439">
        <v>78</v>
      </c>
      <c r="C33" s="440">
        <v>10077949584</v>
      </c>
      <c r="D33" s="441" t="s">
        <v>69</v>
      </c>
      <c r="E33" s="442">
        <v>37972</v>
      </c>
      <c r="F33" s="443" t="s">
        <v>87</v>
      </c>
      <c r="G33" s="449" t="s">
        <v>35</v>
      </c>
      <c r="H33" s="460">
        <v>2.3148148148148146E-4</v>
      </c>
      <c r="I33" s="460">
        <v>1.7670138888888889E-4</v>
      </c>
      <c r="J33" s="446">
        <f t="shared" si="2"/>
        <v>4.0818287037037038E-4</v>
      </c>
      <c r="K33" s="447">
        <f t="shared" si="3"/>
        <v>51.039215130291772</v>
      </c>
      <c r="L33" s="439" t="s">
        <v>88</v>
      </c>
      <c r="M33" s="448"/>
    </row>
    <row r="34" spans="1:13" ht="18" customHeight="1" x14ac:dyDescent="0.3">
      <c r="A34" s="318">
        <v>12</v>
      </c>
      <c r="B34" s="439">
        <v>47</v>
      </c>
      <c r="C34" s="440">
        <v>10104021568</v>
      </c>
      <c r="D34" s="441" t="s">
        <v>189</v>
      </c>
      <c r="E34" s="442">
        <v>38246</v>
      </c>
      <c r="F34" s="443" t="s">
        <v>87</v>
      </c>
      <c r="G34" s="449" t="s">
        <v>35</v>
      </c>
      <c r="H34" s="460">
        <v>2.3732638888888889E-4</v>
      </c>
      <c r="I34" s="460">
        <v>1.7420138888888889E-4</v>
      </c>
      <c r="J34" s="446">
        <f t="shared" si="2"/>
        <v>4.115277777777778E-4</v>
      </c>
      <c r="K34" s="447">
        <f t="shared" si="3"/>
        <v>50.624367195410052</v>
      </c>
      <c r="L34" s="439" t="s">
        <v>88</v>
      </c>
      <c r="M34" s="448"/>
    </row>
    <row r="35" spans="1:13" ht="18" customHeight="1" x14ac:dyDescent="0.3">
      <c r="A35" s="318">
        <v>13</v>
      </c>
      <c r="B35" s="439">
        <v>99</v>
      </c>
      <c r="C35" s="440">
        <v>10009045434</v>
      </c>
      <c r="D35" s="441" t="s">
        <v>95</v>
      </c>
      <c r="E35" s="442">
        <v>35659</v>
      </c>
      <c r="F35" s="443" t="s">
        <v>87</v>
      </c>
      <c r="G35" s="449" t="s">
        <v>39</v>
      </c>
      <c r="H35" s="460">
        <v>2.3123842592592589E-4</v>
      </c>
      <c r="I35" s="460">
        <v>1.8520833333333334E-4</v>
      </c>
      <c r="J35" s="446">
        <f t="shared" si="2"/>
        <v>4.164467592592592E-4</v>
      </c>
      <c r="K35" s="447">
        <f t="shared" si="3"/>
        <v>50.026402823712523</v>
      </c>
      <c r="L35" s="439" t="s">
        <v>88</v>
      </c>
      <c r="M35" s="448"/>
    </row>
    <row r="36" spans="1:13" ht="18" customHeight="1" x14ac:dyDescent="0.3">
      <c r="A36" s="318">
        <v>14</v>
      </c>
      <c r="B36" s="439">
        <v>39</v>
      </c>
      <c r="C36" s="440">
        <v>10115496163</v>
      </c>
      <c r="D36" s="441" t="s">
        <v>263</v>
      </c>
      <c r="E36" s="442">
        <v>38895</v>
      </c>
      <c r="F36" s="443" t="s">
        <v>88</v>
      </c>
      <c r="G36" s="449" t="s">
        <v>52</v>
      </c>
      <c r="H36" s="460">
        <v>2.4289351851851851E-4</v>
      </c>
      <c r="I36" s="460">
        <v>1.8615740740740742E-4</v>
      </c>
      <c r="J36" s="446">
        <f t="shared" si="2"/>
        <v>4.2905092592592593E-4</v>
      </c>
      <c r="K36" s="447">
        <f t="shared" si="3"/>
        <v>48.556784461828975</v>
      </c>
      <c r="L36" s="439" t="s">
        <v>89</v>
      </c>
      <c r="M36" s="448"/>
    </row>
    <row r="37" spans="1:13" ht="18" customHeight="1" x14ac:dyDescent="0.3">
      <c r="A37" s="318">
        <v>15</v>
      </c>
      <c r="B37" s="439">
        <v>58</v>
      </c>
      <c r="C37" s="440">
        <v>10091733183</v>
      </c>
      <c r="D37" s="441" t="s">
        <v>264</v>
      </c>
      <c r="E37" s="442">
        <v>31898</v>
      </c>
      <c r="F37" s="443" t="s">
        <v>88</v>
      </c>
      <c r="G37" s="449" t="s">
        <v>35</v>
      </c>
      <c r="H37" s="460">
        <v>2.6377314814814812E-4</v>
      </c>
      <c r="I37" s="460">
        <v>1.9065972222222219E-4</v>
      </c>
      <c r="J37" s="446">
        <f t="shared" si="2"/>
        <v>4.5443287037037034E-4</v>
      </c>
      <c r="K37" s="447">
        <f t="shared" si="3"/>
        <v>45.844688383465346</v>
      </c>
      <c r="L37" s="439" t="s">
        <v>92</v>
      </c>
      <c r="M37" s="448"/>
    </row>
    <row r="38" spans="1:13" ht="18" customHeight="1" x14ac:dyDescent="0.3">
      <c r="A38" s="318">
        <v>16</v>
      </c>
      <c r="B38" s="439">
        <v>76</v>
      </c>
      <c r="C38" s="440">
        <v>10140973215</v>
      </c>
      <c r="D38" s="441" t="s">
        <v>190</v>
      </c>
      <c r="E38" s="442">
        <v>33257</v>
      </c>
      <c r="F38" s="443" t="s">
        <v>89</v>
      </c>
      <c r="G38" s="444" t="s">
        <v>136</v>
      </c>
      <c r="H38" s="460">
        <v>2.7711805555555557E-4</v>
      </c>
      <c r="I38" s="460">
        <v>1.8681712962962958E-4</v>
      </c>
      <c r="J38" s="446">
        <f t="shared" si="2"/>
        <v>4.6393518518518518E-4</v>
      </c>
      <c r="K38" s="447">
        <f t="shared" si="3"/>
        <v>44.905698034128335</v>
      </c>
      <c r="L38" s="439" t="s">
        <v>92</v>
      </c>
      <c r="M38" s="448"/>
    </row>
    <row r="39" spans="1:13" ht="18" customHeight="1" thickBot="1" x14ac:dyDescent="0.35">
      <c r="A39" s="341" t="s">
        <v>177</v>
      </c>
      <c r="B39" s="450">
        <v>128</v>
      </c>
      <c r="C39" s="451">
        <v>10111793668</v>
      </c>
      <c r="D39" s="452" t="s">
        <v>191</v>
      </c>
      <c r="E39" s="453">
        <v>38310</v>
      </c>
      <c r="F39" s="454" t="s">
        <v>87</v>
      </c>
      <c r="G39" s="455" t="s">
        <v>179</v>
      </c>
      <c r="H39" s="471">
        <v>2.3406249999999998E-4</v>
      </c>
      <c r="I39" s="471">
        <v>1.7390046296296297E-4</v>
      </c>
      <c r="J39" s="457">
        <f t="shared" si="2"/>
        <v>4.0796296296296294E-4</v>
      </c>
      <c r="K39" s="458">
        <f t="shared" si="3"/>
        <v>51.066727190195188</v>
      </c>
      <c r="L39" s="450" t="s">
        <v>88</v>
      </c>
      <c r="M39" s="459"/>
    </row>
    <row r="40" spans="1:13" ht="7.05" customHeight="1" thickTop="1" thickBot="1" x14ac:dyDescent="0.35">
      <c r="A40" s="195"/>
    </row>
    <row r="41" spans="1:13" ht="15" thickTop="1" x14ac:dyDescent="0.3">
      <c r="A41" s="515" t="s">
        <v>54</v>
      </c>
      <c r="B41" s="516"/>
      <c r="C41" s="516"/>
      <c r="D41" s="516"/>
      <c r="E41" s="50"/>
      <c r="F41" s="50"/>
      <c r="G41" s="516"/>
      <c r="H41" s="516"/>
      <c r="I41" s="516"/>
      <c r="J41" s="516"/>
      <c r="K41" s="516"/>
      <c r="L41" s="516"/>
      <c r="M41" s="517"/>
    </row>
    <row r="42" spans="1:13" ht="14.4" x14ac:dyDescent="0.3">
      <c r="A42" s="219" t="s">
        <v>123</v>
      </c>
      <c r="B42" s="182"/>
      <c r="C42" s="220"/>
      <c r="D42" s="182"/>
      <c r="E42" s="221"/>
      <c r="F42" s="182"/>
      <c r="G42" s="222"/>
      <c r="H42" s="21"/>
      <c r="I42" s="23"/>
      <c r="J42" s="23"/>
      <c r="K42" s="23"/>
      <c r="L42" s="223"/>
      <c r="M42" s="224"/>
    </row>
    <row r="43" spans="1:13" ht="14.4" x14ac:dyDescent="0.3">
      <c r="A43" s="219" t="s">
        <v>124</v>
      </c>
      <c r="B43" s="182"/>
      <c r="C43" s="225"/>
      <c r="D43" s="182"/>
      <c r="E43" s="221"/>
      <c r="F43" s="182"/>
      <c r="G43" s="222"/>
      <c r="H43" s="21"/>
      <c r="I43" s="23"/>
      <c r="J43" s="23"/>
      <c r="K43" s="23"/>
      <c r="L43" s="223"/>
      <c r="M43" s="224"/>
    </row>
    <row r="44" spans="1:13" ht="4.5" customHeight="1" x14ac:dyDescent="0.3">
      <c r="A44" s="161"/>
      <c r="B44" s="22"/>
      <c r="C44" s="22"/>
      <c r="D44" s="23"/>
      <c r="E44" s="20"/>
      <c r="F44" s="23"/>
      <c r="G44" s="23"/>
      <c r="H44" s="23"/>
      <c r="I44" s="23"/>
      <c r="J44" s="23"/>
      <c r="K44" s="23"/>
      <c r="L44" s="23"/>
      <c r="M44" s="210"/>
    </row>
    <row r="45" spans="1:13" ht="15.6" x14ac:dyDescent="0.3">
      <c r="A45" s="668"/>
      <c r="B45" s="643"/>
      <c r="C45" s="643"/>
      <c r="D45" s="643"/>
      <c r="E45" s="643" t="s">
        <v>55</v>
      </c>
      <c r="F45" s="643"/>
      <c r="G45" s="643"/>
      <c r="H45" s="643" t="s">
        <v>56</v>
      </c>
      <c r="I45" s="643"/>
      <c r="J45" s="643" t="s">
        <v>57</v>
      </c>
      <c r="K45" s="643"/>
      <c r="L45" s="643"/>
      <c r="M45" s="644"/>
    </row>
    <row r="46" spans="1:13" ht="15.6" x14ac:dyDescent="0.3">
      <c r="A46" s="213"/>
      <c r="B46" s="214"/>
      <c r="C46" s="214"/>
      <c r="D46" s="214"/>
      <c r="E46" s="214"/>
      <c r="F46" s="226"/>
      <c r="G46" s="226"/>
      <c r="H46" s="226"/>
      <c r="I46" s="226"/>
      <c r="J46" s="226"/>
      <c r="K46" s="226"/>
      <c r="L46" s="226"/>
      <c r="M46" s="227"/>
    </row>
    <row r="47" spans="1:13" ht="15.6" x14ac:dyDescent="0.3">
      <c r="A47" s="213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5"/>
    </row>
    <row r="48" spans="1:13" x14ac:dyDescent="0.3">
      <c r="A48" s="79"/>
      <c r="D48" s="72"/>
      <c r="E48" s="80"/>
      <c r="F48" s="72"/>
      <c r="G48" s="72"/>
      <c r="H48" s="72"/>
      <c r="I48" s="72"/>
      <c r="J48" s="72"/>
      <c r="K48" s="72"/>
      <c r="L48" s="72"/>
      <c r="M48" s="81"/>
    </row>
    <row r="49" spans="1:13" ht="14.4" thickBot="1" x14ac:dyDescent="0.35">
      <c r="A49" s="588" t="s">
        <v>2</v>
      </c>
      <c r="B49" s="589"/>
      <c r="C49" s="589"/>
      <c r="D49" s="589"/>
      <c r="E49" s="589" t="str">
        <f>G17</f>
        <v>СОЛОВЬЕВ Г.Н. (ВК, г. САНКТ ПЕТЕРБУРГ)</v>
      </c>
      <c r="F49" s="589"/>
      <c r="G49" s="589"/>
      <c r="H49" s="589" t="str">
        <f>G18</f>
        <v>МИХАЙЛОВА И.Н. (ВК, г. САНКТ ПЕТЕРБУРГ)</v>
      </c>
      <c r="I49" s="589"/>
      <c r="J49" s="589" t="str">
        <f>G19</f>
        <v>СТУОКА Е.А. (ВК, г. САНКТ ПЕТЕРБУРГ)</v>
      </c>
      <c r="K49" s="589"/>
      <c r="L49" s="589"/>
      <c r="M49" s="590"/>
    </row>
    <row r="50" spans="1:13" ht="14.4" thickTop="1" x14ac:dyDescent="0.3"/>
  </sheetData>
  <mergeCells count="40">
    <mergeCell ref="A6:M6"/>
    <mergeCell ref="A1:M1"/>
    <mergeCell ref="A2:M2"/>
    <mergeCell ref="A3:M3"/>
    <mergeCell ref="A4:M4"/>
    <mergeCell ref="A5:M5"/>
    <mergeCell ref="H16:M16"/>
    <mergeCell ref="H19:I19"/>
    <mergeCell ref="A7:M7"/>
    <mergeCell ref="A8:M8"/>
    <mergeCell ref="A9:M9"/>
    <mergeCell ref="A10:M10"/>
    <mergeCell ref="A11:M11"/>
    <mergeCell ref="A12:M12"/>
    <mergeCell ref="A15:G15"/>
    <mergeCell ref="H15:M15"/>
    <mergeCell ref="H17:M17"/>
    <mergeCell ref="H18:M18"/>
    <mergeCell ref="M21:M22"/>
    <mergeCell ref="A21:A22"/>
    <mergeCell ref="B21:B22"/>
    <mergeCell ref="C21:C22"/>
    <mergeCell ref="D21:D22"/>
    <mergeCell ref="E21:E22"/>
    <mergeCell ref="F21:F22"/>
    <mergeCell ref="G21:G22"/>
    <mergeCell ref="H21:I21"/>
    <mergeCell ref="J21:J22"/>
    <mergeCell ref="K21:K22"/>
    <mergeCell ref="L21:L22"/>
    <mergeCell ref="A49:D49"/>
    <mergeCell ref="E49:G49"/>
    <mergeCell ref="H49:I49"/>
    <mergeCell ref="J49:M49"/>
    <mergeCell ref="A41:D41"/>
    <mergeCell ref="G41:M41"/>
    <mergeCell ref="A45:D45"/>
    <mergeCell ref="E45:G45"/>
    <mergeCell ref="H45:I45"/>
    <mergeCell ref="J45:M45"/>
  </mergeCells>
  <conditionalFormatting sqref="G42:G43">
    <cfRule type="duplicateValues" dxfId="2" priority="1"/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FE0A-6201-494D-98EB-F674A0788F9F}">
  <dimension ref="A1:AH60"/>
  <sheetViews>
    <sheetView topLeftCell="A28" workbookViewId="0">
      <selection activeCell="D36" sqref="D36"/>
    </sheetView>
  </sheetViews>
  <sheetFormatPr defaultColWidth="9.21875" defaultRowHeight="13.8" x14ac:dyDescent="0.3"/>
  <cols>
    <col min="1" max="1" width="7" style="73" customWidth="1"/>
    <col min="2" max="2" width="7.77734375" style="72" customWidth="1"/>
    <col min="3" max="3" width="13.77734375" style="72" customWidth="1"/>
    <col min="4" max="4" width="21.6640625" style="73" customWidth="1"/>
    <col min="5" max="5" width="12.21875" style="74" customWidth="1"/>
    <col min="6" max="6" width="8.77734375" style="73" customWidth="1"/>
    <col min="7" max="7" width="21.109375" style="73" customWidth="1"/>
    <col min="8" max="8" width="7.5546875" style="73" customWidth="1"/>
    <col min="9" max="9" width="8.21875" style="73" customWidth="1"/>
    <col min="10" max="10" width="11.5546875" style="73" customWidth="1"/>
    <col min="11" max="20" width="3.88671875" style="73" customWidth="1"/>
    <col min="21" max="23" width="3" style="73" hidden="1" customWidth="1"/>
    <col min="24" max="26" width="3.21875" style="73" hidden="1" customWidth="1"/>
    <col min="27" max="27" width="3" style="73" hidden="1" customWidth="1"/>
    <col min="28" max="28" width="10.6640625" style="73" customWidth="1"/>
    <col min="29" max="30" width="9.77734375" style="73" customWidth="1"/>
    <col min="31" max="31" width="14.109375" style="73" bestFit="1" customWidth="1"/>
    <col min="32" max="32" width="10.44140625" style="73" customWidth="1"/>
    <col min="33" max="33" width="13.21875" style="73" customWidth="1"/>
    <col min="34" max="34" width="18.44140625" style="73" customWidth="1"/>
    <col min="35" max="16384" width="9.21875" style="73"/>
  </cols>
  <sheetData>
    <row r="1" spans="1:34" ht="23.25" customHeight="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</row>
    <row r="2" spans="1:34" ht="6.45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</row>
    <row r="3" spans="1:34" ht="23.25" customHeight="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</row>
    <row r="4" spans="1:34" ht="5.55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</row>
    <row r="5" spans="1:34" ht="6.45" customHeight="1" x14ac:dyDescent="0.3">
      <c r="A5" s="565" t="s">
        <v>2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</row>
    <row r="6" spans="1:34" s="172" customFormat="1" ht="20.25" customHeight="1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</row>
    <row r="7" spans="1:34" s="172" customFormat="1" ht="18" customHeight="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</row>
    <row r="8" spans="1:34" s="172" customFormat="1" ht="7.5" customHeight="1" thickBot="1" x14ac:dyDescent="0.35">
      <c r="A8" s="543" t="s">
        <v>2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</row>
    <row r="9" spans="1:34" ht="21.6" customHeight="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6"/>
    </row>
    <row r="10" spans="1:34" ht="15.6" customHeight="1" x14ac:dyDescent="0.3">
      <c r="A10" s="550" t="s">
        <v>127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2"/>
    </row>
    <row r="11" spans="1:34" ht="16.95" customHeight="1" x14ac:dyDescent="0.3">
      <c r="A11" s="550" t="s">
        <v>6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2"/>
    </row>
    <row r="12" spans="1:34" ht="7.95" customHeight="1" x14ac:dyDescent="0.3">
      <c r="A12" s="685"/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  <c r="AE12" s="685"/>
      <c r="AF12" s="685"/>
      <c r="AG12" s="685"/>
      <c r="AH12" s="686"/>
    </row>
    <row r="13" spans="1:34" ht="15.6" x14ac:dyDescent="0.3">
      <c r="A13" s="173" t="s">
        <v>7</v>
      </c>
      <c r="B13" s="174"/>
      <c r="C13" s="175"/>
      <c r="D13" s="176"/>
      <c r="E13" s="1"/>
      <c r="F13" s="2"/>
      <c r="G13" s="177" t="s">
        <v>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6"/>
      <c r="AH13" s="7" t="s">
        <v>128</v>
      </c>
    </row>
    <row r="14" spans="1:34" ht="15.6" x14ac:dyDescent="0.3">
      <c r="A14" s="178" t="s">
        <v>146</v>
      </c>
      <c r="B14" s="179"/>
      <c r="C14" s="179"/>
      <c r="D14" s="180"/>
      <c r="E14" s="8"/>
      <c r="F14" s="9"/>
      <c r="G14" s="181" t="s">
        <v>10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3"/>
      <c r="AH14" s="14" t="s">
        <v>140</v>
      </c>
    </row>
    <row r="15" spans="1:34" ht="14.4" x14ac:dyDescent="0.3">
      <c r="A15" s="523"/>
      <c r="B15" s="523"/>
      <c r="C15" s="523"/>
      <c r="D15" s="523"/>
      <c r="E15" s="523"/>
      <c r="F15" s="523"/>
      <c r="G15" s="560"/>
      <c r="H15" s="650" t="s">
        <v>12</v>
      </c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4"/>
    </row>
    <row r="16" spans="1:34" ht="14.4" x14ac:dyDescent="0.3">
      <c r="A16" s="16" t="s">
        <v>86</v>
      </c>
      <c r="B16" s="182"/>
      <c r="C16" s="182"/>
      <c r="D16" s="183"/>
      <c r="E16" s="184"/>
      <c r="F16" s="183"/>
      <c r="G16" s="19" t="s">
        <v>2</v>
      </c>
      <c r="H16" s="651" t="s">
        <v>13</v>
      </c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3"/>
    </row>
    <row r="17" spans="1:34" ht="14.4" x14ac:dyDescent="0.3">
      <c r="A17" s="16" t="s">
        <v>14</v>
      </c>
      <c r="B17" s="182"/>
      <c r="C17" s="182"/>
      <c r="D17" s="23"/>
      <c r="E17" s="185"/>
      <c r="F17" s="23"/>
      <c r="G17" s="21" t="s">
        <v>142</v>
      </c>
      <c r="H17" s="525" t="s">
        <v>15</v>
      </c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7"/>
    </row>
    <row r="18" spans="1:34" ht="14.4" x14ac:dyDescent="0.3">
      <c r="A18" s="16" t="s">
        <v>16</v>
      </c>
      <c r="B18" s="182"/>
      <c r="C18" s="182"/>
      <c r="D18" s="19"/>
      <c r="E18" s="184"/>
      <c r="F18" s="183"/>
      <c r="G18" s="21" t="s">
        <v>143</v>
      </c>
      <c r="H18" s="525" t="s">
        <v>17</v>
      </c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7"/>
    </row>
    <row r="19" spans="1:34" ht="15" thickBot="1" x14ac:dyDescent="0.35">
      <c r="A19" s="186" t="s">
        <v>18</v>
      </c>
      <c r="B19" s="187"/>
      <c r="C19" s="187"/>
      <c r="D19" s="188"/>
      <c r="E19" s="189"/>
      <c r="F19" s="113"/>
      <c r="G19" s="95" t="s">
        <v>144</v>
      </c>
      <c r="H19" s="569" t="s">
        <v>153</v>
      </c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228"/>
    </row>
    <row r="20" spans="1:34" ht="6.75" customHeight="1" thickTop="1" thickBot="1" x14ac:dyDescent="0.35">
      <c r="A20" s="229"/>
      <c r="B20" s="230"/>
      <c r="C20" s="230"/>
      <c r="D20" s="229"/>
      <c r="E20" s="231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</row>
    <row r="21" spans="1:34" ht="17.25" customHeight="1" thickTop="1" x14ac:dyDescent="0.3">
      <c r="A21" s="645" t="s">
        <v>19</v>
      </c>
      <c r="B21" s="639" t="s">
        <v>20</v>
      </c>
      <c r="C21" s="639" t="s">
        <v>21</v>
      </c>
      <c r="D21" s="639" t="s">
        <v>22</v>
      </c>
      <c r="E21" s="669" t="s">
        <v>23</v>
      </c>
      <c r="F21" s="639" t="s">
        <v>24</v>
      </c>
      <c r="G21" s="639" t="s">
        <v>25</v>
      </c>
      <c r="H21" s="641" t="s">
        <v>129</v>
      </c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39" t="s">
        <v>100</v>
      </c>
      <c r="AC21" s="642" t="s">
        <v>130</v>
      </c>
      <c r="AD21" s="642"/>
      <c r="AE21" s="639" t="s">
        <v>102</v>
      </c>
      <c r="AF21" s="639" t="s">
        <v>103</v>
      </c>
      <c r="AG21" s="635" t="s">
        <v>29</v>
      </c>
      <c r="AH21" s="637" t="s">
        <v>30</v>
      </c>
    </row>
    <row r="22" spans="1:34" ht="17.25" customHeight="1" x14ac:dyDescent="0.3">
      <c r="A22" s="681"/>
      <c r="B22" s="673"/>
      <c r="C22" s="673"/>
      <c r="D22" s="673"/>
      <c r="E22" s="683"/>
      <c r="F22" s="673"/>
      <c r="G22" s="673"/>
      <c r="H22" s="640" t="s">
        <v>131</v>
      </c>
      <c r="I22" s="640" t="s">
        <v>132</v>
      </c>
      <c r="J22" s="640" t="s">
        <v>133</v>
      </c>
      <c r="K22" s="679" t="s">
        <v>134</v>
      </c>
      <c r="L22" s="597"/>
      <c r="M22" s="597"/>
      <c r="N22" s="597"/>
      <c r="O22" s="597"/>
      <c r="P22" s="597"/>
      <c r="Q22" s="597"/>
      <c r="R22" s="597"/>
      <c r="S22" s="597"/>
      <c r="T22" s="680"/>
      <c r="U22" s="232"/>
      <c r="V22" s="232"/>
      <c r="W22" s="232"/>
      <c r="X22" s="232"/>
      <c r="Y22" s="232"/>
      <c r="Z22" s="232"/>
      <c r="AA22" s="232"/>
      <c r="AB22" s="673"/>
      <c r="AC22" s="233"/>
      <c r="AD22" s="233"/>
      <c r="AE22" s="673"/>
      <c r="AF22" s="673"/>
      <c r="AG22" s="675"/>
      <c r="AH22" s="677"/>
    </row>
    <row r="23" spans="1:34" ht="21" customHeight="1" x14ac:dyDescent="0.3">
      <c r="A23" s="682"/>
      <c r="B23" s="674"/>
      <c r="C23" s="674"/>
      <c r="D23" s="674"/>
      <c r="E23" s="684"/>
      <c r="F23" s="674"/>
      <c r="G23" s="674"/>
      <c r="H23" s="673"/>
      <c r="I23" s="673"/>
      <c r="J23" s="673"/>
      <c r="K23" s="250">
        <v>1</v>
      </c>
      <c r="L23" s="250">
        <v>2</v>
      </c>
      <c r="M23" s="250">
        <v>3</v>
      </c>
      <c r="N23" s="250">
        <v>4</v>
      </c>
      <c r="O23" s="250">
        <v>5</v>
      </c>
      <c r="P23" s="250">
        <v>6</v>
      </c>
      <c r="Q23" s="250">
        <v>7</v>
      </c>
      <c r="R23" s="250">
        <v>8</v>
      </c>
      <c r="S23" s="250">
        <v>9</v>
      </c>
      <c r="T23" s="250">
        <v>10</v>
      </c>
      <c r="U23" s="250">
        <v>11</v>
      </c>
      <c r="V23" s="250">
        <v>12</v>
      </c>
      <c r="W23" s="250">
        <v>13</v>
      </c>
      <c r="X23" s="250">
        <v>14</v>
      </c>
      <c r="Y23" s="250">
        <v>15</v>
      </c>
      <c r="Z23" s="250">
        <v>16</v>
      </c>
      <c r="AA23" s="250">
        <v>17</v>
      </c>
      <c r="AB23" s="674"/>
      <c r="AC23" s="234" t="s">
        <v>104</v>
      </c>
      <c r="AD23" s="234" t="s">
        <v>105</v>
      </c>
      <c r="AE23" s="674"/>
      <c r="AF23" s="674"/>
      <c r="AG23" s="676"/>
      <c r="AH23" s="678"/>
    </row>
    <row r="24" spans="1:34" x14ac:dyDescent="0.3">
      <c r="A24" s="263">
        <v>1</v>
      </c>
      <c r="B24" s="242">
        <v>6</v>
      </c>
      <c r="C24" s="472">
        <v>10036019013</v>
      </c>
      <c r="D24" s="473" t="s">
        <v>112</v>
      </c>
      <c r="E24" s="474">
        <v>37410</v>
      </c>
      <c r="F24" s="475" t="s">
        <v>91</v>
      </c>
      <c r="G24" s="476" t="s">
        <v>52</v>
      </c>
      <c r="H24" s="477">
        <v>36</v>
      </c>
      <c r="I24" s="477">
        <v>36</v>
      </c>
      <c r="J24" s="477">
        <v>34</v>
      </c>
      <c r="K24" s="477"/>
      <c r="L24" s="477">
        <v>3</v>
      </c>
      <c r="M24" s="477"/>
      <c r="N24" s="477"/>
      <c r="O24" s="477"/>
      <c r="P24" s="477"/>
      <c r="Q24" s="477">
        <v>2</v>
      </c>
      <c r="R24" s="477">
        <v>2</v>
      </c>
      <c r="S24" s="242">
        <v>2</v>
      </c>
      <c r="T24" s="242">
        <v>4</v>
      </c>
      <c r="U24" s="52"/>
      <c r="V24" s="52"/>
      <c r="W24" s="52"/>
      <c r="X24" s="52"/>
      <c r="Y24" s="52"/>
      <c r="Z24" s="477"/>
      <c r="AA24" s="477"/>
      <c r="AB24" s="477">
        <v>3</v>
      </c>
      <c r="AC24" s="477">
        <v>20</v>
      </c>
      <c r="AD24" s="477"/>
      <c r="AE24" s="477">
        <f>SUM(H24:T24,AC24)-AD24</f>
        <v>139</v>
      </c>
      <c r="AF24" s="477"/>
      <c r="AG24" s="242"/>
      <c r="AH24" s="243"/>
    </row>
    <row r="25" spans="1:34" x14ac:dyDescent="0.3">
      <c r="A25" s="478">
        <v>2</v>
      </c>
      <c r="B25" s="271">
        <v>5</v>
      </c>
      <c r="C25" s="479">
        <v>10036018912</v>
      </c>
      <c r="D25" s="480" t="s">
        <v>197</v>
      </c>
      <c r="E25" s="481">
        <v>37281</v>
      </c>
      <c r="F25" s="482" t="s">
        <v>91</v>
      </c>
      <c r="G25" s="483" t="s">
        <v>52</v>
      </c>
      <c r="H25" s="484">
        <v>34</v>
      </c>
      <c r="I25" s="484">
        <v>38</v>
      </c>
      <c r="J25" s="484">
        <v>32</v>
      </c>
      <c r="K25" s="484"/>
      <c r="L25" s="484"/>
      <c r="M25" s="484"/>
      <c r="N25" s="484">
        <v>2</v>
      </c>
      <c r="O25" s="484"/>
      <c r="P25" s="484"/>
      <c r="Q25" s="484"/>
      <c r="R25" s="484"/>
      <c r="S25" s="271"/>
      <c r="T25" s="271">
        <v>6</v>
      </c>
      <c r="U25" s="485"/>
      <c r="V25" s="485"/>
      <c r="W25" s="485"/>
      <c r="X25" s="485"/>
      <c r="Y25" s="485"/>
      <c r="Z25" s="484"/>
      <c r="AA25" s="484"/>
      <c r="AB25" s="484">
        <v>2</v>
      </c>
      <c r="AC25" s="484">
        <v>20</v>
      </c>
      <c r="AD25" s="484"/>
      <c r="AE25" s="484">
        <f t="shared" ref="AE25:AE47" si="0">SUM(H25:T25,AC25)-AD25</f>
        <v>132</v>
      </c>
      <c r="AF25" s="484"/>
      <c r="AG25" s="271"/>
      <c r="AH25" s="247"/>
    </row>
    <row r="26" spans="1:34" x14ac:dyDescent="0.3">
      <c r="A26" s="478">
        <v>3</v>
      </c>
      <c r="B26" s="271">
        <v>108</v>
      </c>
      <c r="C26" s="479">
        <v>10007498585</v>
      </c>
      <c r="D26" s="480" t="s">
        <v>205</v>
      </c>
      <c r="E26" s="481">
        <v>35583</v>
      </c>
      <c r="F26" s="482" t="s">
        <v>91</v>
      </c>
      <c r="G26" s="483" t="s">
        <v>39</v>
      </c>
      <c r="H26" s="484">
        <v>40</v>
      </c>
      <c r="I26" s="484">
        <v>34</v>
      </c>
      <c r="J26" s="484">
        <v>38</v>
      </c>
      <c r="K26" s="484">
        <v>2</v>
      </c>
      <c r="L26" s="484">
        <v>5</v>
      </c>
      <c r="M26" s="484">
        <v>2</v>
      </c>
      <c r="N26" s="484"/>
      <c r="O26" s="484"/>
      <c r="P26" s="484"/>
      <c r="Q26" s="484"/>
      <c r="R26" s="484"/>
      <c r="S26" s="271"/>
      <c r="T26" s="271"/>
      <c r="U26" s="485"/>
      <c r="V26" s="485"/>
      <c r="W26" s="485"/>
      <c r="X26" s="485"/>
      <c r="Y26" s="485"/>
      <c r="Z26" s="484"/>
      <c r="AA26" s="484"/>
      <c r="AB26" s="484">
        <v>21</v>
      </c>
      <c r="AC26" s="484"/>
      <c r="AD26" s="484"/>
      <c r="AE26" s="484">
        <f t="shared" si="0"/>
        <v>121</v>
      </c>
      <c r="AF26" s="484"/>
      <c r="AG26" s="271"/>
      <c r="AH26" s="247"/>
    </row>
    <row r="27" spans="1:34" x14ac:dyDescent="0.3">
      <c r="A27" s="478">
        <v>4</v>
      </c>
      <c r="B27" s="271">
        <v>17</v>
      </c>
      <c r="C27" s="479">
        <v>10090936672</v>
      </c>
      <c r="D27" s="480" t="s">
        <v>199</v>
      </c>
      <c r="E27" s="481">
        <v>38489</v>
      </c>
      <c r="F27" s="482" t="s">
        <v>87</v>
      </c>
      <c r="G27" s="483" t="s">
        <v>52</v>
      </c>
      <c r="H27" s="484">
        <v>24</v>
      </c>
      <c r="I27" s="484">
        <v>30</v>
      </c>
      <c r="J27" s="484">
        <v>20</v>
      </c>
      <c r="K27" s="484"/>
      <c r="L27" s="484"/>
      <c r="M27" s="484"/>
      <c r="N27" s="484"/>
      <c r="O27" s="484">
        <v>3</v>
      </c>
      <c r="P27" s="484">
        <v>5</v>
      </c>
      <c r="Q27" s="484"/>
      <c r="R27" s="484"/>
      <c r="S27" s="271"/>
      <c r="T27" s="271"/>
      <c r="U27" s="485"/>
      <c r="V27" s="485"/>
      <c r="W27" s="485"/>
      <c r="X27" s="485"/>
      <c r="Y27" s="485"/>
      <c r="Z27" s="484"/>
      <c r="AA27" s="484"/>
      <c r="AB27" s="484">
        <v>12</v>
      </c>
      <c r="AC27" s="484">
        <v>20</v>
      </c>
      <c r="AD27" s="484"/>
      <c r="AE27" s="484">
        <f t="shared" si="0"/>
        <v>102</v>
      </c>
      <c r="AF27" s="484"/>
      <c r="AG27" s="271"/>
      <c r="AH27" s="247"/>
    </row>
    <row r="28" spans="1:34" x14ac:dyDescent="0.3">
      <c r="A28" s="478">
        <v>5</v>
      </c>
      <c r="B28" s="271">
        <v>15</v>
      </c>
      <c r="C28" s="479">
        <v>10065490441</v>
      </c>
      <c r="D28" s="480" t="s">
        <v>195</v>
      </c>
      <c r="E28" s="481">
        <v>38304</v>
      </c>
      <c r="F28" s="482" t="s">
        <v>87</v>
      </c>
      <c r="G28" s="483" t="s">
        <v>52</v>
      </c>
      <c r="H28" s="484">
        <v>26</v>
      </c>
      <c r="I28" s="484">
        <v>18</v>
      </c>
      <c r="J28" s="484">
        <v>30</v>
      </c>
      <c r="K28" s="484"/>
      <c r="L28" s="484"/>
      <c r="M28" s="484">
        <v>3</v>
      </c>
      <c r="N28" s="484"/>
      <c r="O28" s="484"/>
      <c r="P28" s="484"/>
      <c r="Q28" s="484">
        <v>1</v>
      </c>
      <c r="R28" s="484"/>
      <c r="S28" s="271"/>
      <c r="T28" s="271"/>
      <c r="U28" s="485"/>
      <c r="V28" s="485"/>
      <c r="W28" s="485"/>
      <c r="X28" s="485"/>
      <c r="Y28" s="485"/>
      <c r="Z28" s="484"/>
      <c r="AA28" s="484"/>
      <c r="AB28" s="484">
        <v>11</v>
      </c>
      <c r="AC28" s="484">
        <v>20</v>
      </c>
      <c r="AD28" s="484"/>
      <c r="AE28" s="484">
        <f t="shared" si="0"/>
        <v>98</v>
      </c>
      <c r="AF28" s="484"/>
      <c r="AG28" s="271"/>
      <c r="AH28" s="247"/>
    </row>
    <row r="29" spans="1:34" x14ac:dyDescent="0.3">
      <c r="A29" s="478">
        <v>6</v>
      </c>
      <c r="B29" s="271">
        <v>73</v>
      </c>
      <c r="C29" s="479">
        <v>10015266568</v>
      </c>
      <c r="D29" s="480" t="s">
        <v>206</v>
      </c>
      <c r="E29" s="481">
        <v>36288</v>
      </c>
      <c r="F29" s="482" t="s">
        <v>87</v>
      </c>
      <c r="G29" s="483" t="s">
        <v>35</v>
      </c>
      <c r="H29" s="484">
        <v>22</v>
      </c>
      <c r="I29" s="484">
        <v>32</v>
      </c>
      <c r="J29" s="484">
        <v>18</v>
      </c>
      <c r="K29" s="484"/>
      <c r="L29" s="484"/>
      <c r="M29" s="484">
        <v>1</v>
      </c>
      <c r="N29" s="484"/>
      <c r="O29" s="484"/>
      <c r="P29" s="484"/>
      <c r="Q29" s="484">
        <v>3</v>
      </c>
      <c r="R29" s="484"/>
      <c r="S29" s="271"/>
      <c r="T29" s="271"/>
      <c r="U29" s="485"/>
      <c r="V29" s="485"/>
      <c r="W29" s="485"/>
      <c r="X29" s="485"/>
      <c r="Y29" s="485"/>
      <c r="Z29" s="484"/>
      <c r="AA29" s="484"/>
      <c r="AB29" s="484">
        <v>18</v>
      </c>
      <c r="AC29" s="484">
        <v>20</v>
      </c>
      <c r="AD29" s="484"/>
      <c r="AE29" s="484">
        <f t="shared" si="0"/>
        <v>96</v>
      </c>
      <c r="AF29" s="484"/>
      <c r="AG29" s="271"/>
      <c r="AH29" s="247"/>
    </row>
    <row r="30" spans="1:34" x14ac:dyDescent="0.3">
      <c r="A30" s="478">
        <v>7</v>
      </c>
      <c r="B30" s="271">
        <v>2</v>
      </c>
      <c r="C30" s="479">
        <v>10015314361</v>
      </c>
      <c r="D30" s="480" t="s">
        <v>106</v>
      </c>
      <c r="E30" s="481">
        <v>36174</v>
      </c>
      <c r="F30" s="482" t="s">
        <v>91</v>
      </c>
      <c r="G30" s="483" t="s">
        <v>52</v>
      </c>
      <c r="H30" s="271">
        <v>14</v>
      </c>
      <c r="I30" s="271">
        <v>20</v>
      </c>
      <c r="J30" s="271">
        <v>40</v>
      </c>
      <c r="K30" s="271"/>
      <c r="L30" s="271"/>
      <c r="M30" s="271"/>
      <c r="N30" s="271"/>
      <c r="O30" s="271"/>
      <c r="P30" s="271"/>
      <c r="Q30" s="271"/>
      <c r="R30" s="271">
        <v>3</v>
      </c>
      <c r="S30" s="271">
        <v>5</v>
      </c>
      <c r="T30" s="271"/>
      <c r="U30" s="485"/>
      <c r="V30" s="485"/>
      <c r="W30" s="485"/>
      <c r="X30" s="485"/>
      <c r="Y30" s="485"/>
      <c r="Z30" s="271"/>
      <c r="AA30" s="271"/>
      <c r="AB30" s="271">
        <v>14</v>
      </c>
      <c r="AC30" s="271"/>
      <c r="AD30" s="271"/>
      <c r="AE30" s="484">
        <f t="shared" si="0"/>
        <v>82</v>
      </c>
      <c r="AF30" s="484"/>
      <c r="AG30" s="271"/>
      <c r="AH30" s="247"/>
    </row>
    <row r="31" spans="1:34" x14ac:dyDescent="0.3">
      <c r="A31" s="478">
        <v>8</v>
      </c>
      <c r="B31" s="271">
        <v>4</v>
      </c>
      <c r="C31" s="479">
        <v>10010168412</v>
      </c>
      <c r="D31" s="480" t="s">
        <v>194</v>
      </c>
      <c r="E31" s="481">
        <v>36015</v>
      </c>
      <c r="F31" s="482" t="s">
        <v>87</v>
      </c>
      <c r="G31" s="483" t="s">
        <v>52</v>
      </c>
      <c r="H31" s="484">
        <v>32</v>
      </c>
      <c r="I31" s="484">
        <v>16</v>
      </c>
      <c r="J31" s="484">
        <v>16</v>
      </c>
      <c r="K31" s="484">
        <v>1</v>
      </c>
      <c r="L31" s="484"/>
      <c r="M31" s="484">
        <v>5</v>
      </c>
      <c r="N31" s="484"/>
      <c r="O31" s="484"/>
      <c r="P31" s="484"/>
      <c r="Q31" s="484"/>
      <c r="R31" s="484">
        <v>5</v>
      </c>
      <c r="S31" s="271">
        <v>3</v>
      </c>
      <c r="T31" s="271"/>
      <c r="U31" s="485"/>
      <c r="V31" s="485"/>
      <c r="W31" s="485"/>
      <c r="X31" s="485"/>
      <c r="Y31" s="485"/>
      <c r="Z31" s="484"/>
      <c r="AA31" s="484"/>
      <c r="AB31" s="484">
        <v>20</v>
      </c>
      <c r="AC31" s="484"/>
      <c r="AD31" s="484"/>
      <c r="AE31" s="484">
        <f>SUM(H31:T31,AC31)-AD31</f>
        <v>78</v>
      </c>
      <c r="AF31" s="484"/>
      <c r="AG31" s="271"/>
      <c r="AH31" s="247"/>
    </row>
    <row r="32" spans="1:34" x14ac:dyDescent="0.3">
      <c r="A32" s="478">
        <v>9</v>
      </c>
      <c r="B32" s="271">
        <v>20</v>
      </c>
      <c r="C32" s="479">
        <v>10079259993</v>
      </c>
      <c r="D32" s="480" t="s">
        <v>202</v>
      </c>
      <c r="E32" s="481">
        <v>38576</v>
      </c>
      <c r="F32" s="482" t="s">
        <v>87</v>
      </c>
      <c r="G32" s="483" t="s">
        <v>52</v>
      </c>
      <c r="H32" s="484">
        <v>18</v>
      </c>
      <c r="I32" s="484">
        <v>24</v>
      </c>
      <c r="J32" s="484">
        <v>8</v>
      </c>
      <c r="K32" s="484"/>
      <c r="L32" s="484"/>
      <c r="M32" s="484"/>
      <c r="N32" s="484">
        <v>5</v>
      </c>
      <c r="O32" s="484"/>
      <c r="P32" s="484"/>
      <c r="Q32" s="484"/>
      <c r="R32" s="484"/>
      <c r="S32" s="271"/>
      <c r="T32" s="271">
        <v>2</v>
      </c>
      <c r="U32" s="485"/>
      <c r="V32" s="485"/>
      <c r="W32" s="485"/>
      <c r="X32" s="485"/>
      <c r="Y32" s="485"/>
      <c r="Z32" s="484"/>
      <c r="AA32" s="484"/>
      <c r="AB32" s="484">
        <v>4</v>
      </c>
      <c r="AC32" s="484">
        <v>20</v>
      </c>
      <c r="AD32" s="484"/>
      <c r="AE32" s="484">
        <f t="shared" si="0"/>
        <v>77</v>
      </c>
      <c r="AF32" s="484"/>
      <c r="AG32" s="271"/>
      <c r="AH32" s="247"/>
    </row>
    <row r="33" spans="1:34" x14ac:dyDescent="0.3">
      <c r="A33" s="478">
        <v>10</v>
      </c>
      <c r="B33" s="271">
        <v>9</v>
      </c>
      <c r="C33" s="479">
        <v>10036013858</v>
      </c>
      <c r="D33" s="480" t="s">
        <v>137</v>
      </c>
      <c r="E33" s="481">
        <v>37597</v>
      </c>
      <c r="F33" s="482" t="s">
        <v>91</v>
      </c>
      <c r="G33" s="483" t="s">
        <v>52</v>
      </c>
      <c r="H33" s="484">
        <v>30</v>
      </c>
      <c r="I33" s="484">
        <v>10</v>
      </c>
      <c r="J33" s="484">
        <v>36</v>
      </c>
      <c r="K33" s="484"/>
      <c r="L33" s="484"/>
      <c r="M33" s="484"/>
      <c r="N33" s="484"/>
      <c r="O33" s="484"/>
      <c r="P33" s="484">
        <v>1</v>
      </c>
      <c r="Q33" s="484"/>
      <c r="R33" s="484"/>
      <c r="S33" s="271"/>
      <c r="T33" s="271"/>
      <c r="U33" s="485"/>
      <c r="V33" s="485"/>
      <c r="W33" s="485"/>
      <c r="X33" s="485"/>
      <c r="Y33" s="485"/>
      <c r="Z33" s="484"/>
      <c r="AA33" s="484"/>
      <c r="AB33" s="484">
        <v>5</v>
      </c>
      <c r="AC33" s="484"/>
      <c r="AD33" s="484"/>
      <c r="AE33" s="484">
        <f t="shared" si="0"/>
        <v>77</v>
      </c>
      <c r="AF33" s="484"/>
      <c r="AG33" s="271"/>
      <c r="AH33" s="247"/>
    </row>
    <row r="34" spans="1:34" x14ac:dyDescent="0.3">
      <c r="A34" s="478">
        <v>11</v>
      </c>
      <c r="B34" s="271">
        <v>115</v>
      </c>
      <c r="C34" s="479">
        <v>10008705227</v>
      </c>
      <c r="D34" s="480" t="s">
        <v>268</v>
      </c>
      <c r="E34" s="481">
        <v>34093</v>
      </c>
      <c r="F34" s="482" t="s">
        <v>87</v>
      </c>
      <c r="G34" s="483" t="s">
        <v>79</v>
      </c>
      <c r="H34" s="484">
        <v>28</v>
      </c>
      <c r="I34" s="484">
        <v>26</v>
      </c>
      <c r="J34" s="484">
        <v>22</v>
      </c>
      <c r="K34" s="484"/>
      <c r="L34" s="484"/>
      <c r="M34" s="484"/>
      <c r="N34" s="484"/>
      <c r="O34" s="484"/>
      <c r="P34" s="484"/>
      <c r="Q34" s="484"/>
      <c r="R34" s="484"/>
      <c r="S34" s="271"/>
      <c r="T34" s="271"/>
      <c r="U34" s="485"/>
      <c r="V34" s="485"/>
      <c r="W34" s="485"/>
      <c r="X34" s="485"/>
      <c r="Y34" s="485"/>
      <c r="Z34" s="484"/>
      <c r="AA34" s="484"/>
      <c r="AB34" s="484">
        <v>24</v>
      </c>
      <c r="AC34" s="484"/>
      <c r="AD34" s="484"/>
      <c r="AE34" s="484">
        <f t="shared" si="0"/>
        <v>76</v>
      </c>
      <c r="AF34" s="484"/>
      <c r="AG34" s="271"/>
      <c r="AH34" s="509"/>
    </row>
    <row r="35" spans="1:34" x14ac:dyDescent="0.3">
      <c r="A35" s="478">
        <v>12</v>
      </c>
      <c r="B35" s="271">
        <v>8</v>
      </c>
      <c r="C35" s="479">
        <v>10036018811</v>
      </c>
      <c r="D35" s="480" t="s">
        <v>113</v>
      </c>
      <c r="E35" s="481">
        <v>37411</v>
      </c>
      <c r="F35" s="482" t="s">
        <v>91</v>
      </c>
      <c r="G35" s="483" t="s">
        <v>52</v>
      </c>
      <c r="H35" s="484">
        <v>1</v>
      </c>
      <c r="I35" s="484">
        <v>40</v>
      </c>
      <c r="J35" s="484">
        <v>1</v>
      </c>
      <c r="K35" s="484">
        <v>5</v>
      </c>
      <c r="L35" s="484">
        <v>2</v>
      </c>
      <c r="M35" s="484"/>
      <c r="N35" s="484"/>
      <c r="O35" s="484">
        <v>1</v>
      </c>
      <c r="P35" s="484"/>
      <c r="Q35" s="484"/>
      <c r="R35" s="484"/>
      <c r="S35" s="271"/>
      <c r="T35" s="271"/>
      <c r="U35" s="485"/>
      <c r="V35" s="485"/>
      <c r="W35" s="485"/>
      <c r="X35" s="485"/>
      <c r="Y35" s="485"/>
      <c r="Z35" s="484"/>
      <c r="AA35" s="484"/>
      <c r="AB35" s="484">
        <v>17</v>
      </c>
      <c r="AC35" s="484">
        <v>20</v>
      </c>
      <c r="AD35" s="484"/>
      <c r="AE35" s="484">
        <f t="shared" si="0"/>
        <v>70</v>
      </c>
      <c r="AF35" s="484"/>
      <c r="AG35" s="271"/>
      <c r="AH35" s="247"/>
    </row>
    <row r="36" spans="1:34" x14ac:dyDescent="0.3">
      <c r="A36" s="478">
        <v>13</v>
      </c>
      <c r="B36" s="271">
        <v>12</v>
      </c>
      <c r="C36" s="479">
        <v>10090937177</v>
      </c>
      <c r="D36" s="480" t="s">
        <v>110</v>
      </c>
      <c r="E36" s="481">
        <v>38212</v>
      </c>
      <c r="F36" s="482" t="s">
        <v>87</v>
      </c>
      <c r="G36" s="483" t="s">
        <v>52</v>
      </c>
      <c r="H36" s="484">
        <v>8</v>
      </c>
      <c r="I36" s="484">
        <v>8</v>
      </c>
      <c r="J36" s="484">
        <v>12</v>
      </c>
      <c r="K36" s="484"/>
      <c r="L36" s="484"/>
      <c r="M36" s="484"/>
      <c r="N36" s="484"/>
      <c r="O36" s="484"/>
      <c r="P36" s="484">
        <v>3</v>
      </c>
      <c r="Q36" s="484"/>
      <c r="R36" s="484"/>
      <c r="S36" s="271"/>
      <c r="T36" s="271"/>
      <c r="U36" s="485"/>
      <c r="V36" s="485"/>
      <c r="W36" s="485"/>
      <c r="X36" s="485"/>
      <c r="Y36" s="485"/>
      <c r="Z36" s="484"/>
      <c r="AA36" s="484"/>
      <c r="AB36" s="484">
        <v>10</v>
      </c>
      <c r="AC36" s="484">
        <v>20</v>
      </c>
      <c r="AD36" s="484"/>
      <c r="AE36" s="484">
        <f t="shared" si="0"/>
        <v>51</v>
      </c>
      <c r="AF36" s="484"/>
      <c r="AG36" s="271"/>
      <c r="AH36" s="247"/>
    </row>
    <row r="37" spans="1:34" x14ac:dyDescent="0.3">
      <c r="A37" s="478">
        <v>14</v>
      </c>
      <c r="B37" s="271">
        <v>7</v>
      </c>
      <c r="C37" s="479">
        <v>10036092771</v>
      </c>
      <c r="D37" s="480" t="s">
        <v>135</v>
      </c>
      <c r="E37" s="481">
        <v>37439</v>
      </c>
      <c r="F37" s="482" t="s">
        <v>91</v>
      </c>
      <c r="G37" s="483" t="s">
        <v>52</v>
      </c>
      <c r="H37" s="484">
        <v>2</v>
      </c>
      <c r="I37" s="484">
        <v>22</v>
      </c>
      <c r="J37" s="484">
        <v>14</v>
      </c>
      <c r="K37" s="484"/>
      <c r="L37" s="484"/>
      <c r="M37" s="484"/>
      <c r="N37" s="484"/>
      <c r="O37" s="484">
        <v>5</v>
      </c>
      <c r="P37" s="484"/>
      <c r="Q37" s="484"/>
      <c r="R37" s="484"/>
      <c r="S37" s="271"/>
      <c r="T37" s="271"/>
      <c r="U37" s="485"/>
      <c r="V37" s="485"/>
      <c r="W37" s="485"/>
      <c r="X37" s="485"/>
      <c r="Y37" s="485"/>
      <c r="Z37" s="484"/>
      <c r="AA37" s="484"/>
      <c r="AB37" s="484">
        <v>15</v>
      </c>
      <c r="AC37" s="484"/>
      <c r="AD37" s="484"/>
      <c r="AE37" s="484">
        <f t="shared" si="0"/>
        <v>43</v>
      </c>
      <c r="AF37" s="484"/>
      <c r="AG37" s="271"/>
      <c r="AH37" s="247"/>
    </row>
    <row r="38" spans="1:34" x14ac:dyDescent="0.3">
      <c r="A38" s="478">
        <v>15</v>
      </c>
      <c r="B38" s="271">
        <v>3</v>
      </c>
      <c r="C38" s="479">
        <v>10034952922</v>
      </c>
      <c r="D38" s="480" t="s">
        <v>198</v>
      </c>
      <c r="E38" s="481">
        <v>36610</v>
      </c>
      <c r="F38" s="482" t="s">
        <v>91</v>
      </c>
      <c r="G38" s="483" t="s">
        <v>52</v>
      </c>
      <c r="H38" s="484">
        <v>12</v>
      </c>
      <c r="I38" s="484">
        <v>2</v>
      </c>
      <c r="J38" s="484">
        <v>4</v>
      </c>
      <c r="K38" s="484"/>
      <c r="L38" s="484"/>
      <c r="M38" s="484"/>
      <c r="N38" s="484"/>
      <c r="O38" s="484"/>
      <c r="P38" s="484">
        <v>2</v>
      </c>
      <c r="Q38" s="484"/>
      <c r="R38" s="484"/>
      <c r="S38" s="271"/>
      <c r="T38" s="271"/>
      <c r="U38" s="485"/>
      <c r="V38" s="485"/>
      <c r="W38" s="485"/>
      <c r="X38" s="485"/>
      <c r="Y38" s="485"/>
      <c r="Z38" s="484"/>
      <c r="AA38" s="484"/>
      <c r="AB38" s="484">
        <v>8</v>
      </c>
      <c r="AC38" s="484">
        <v>20</v>
      </c>
      <c r="AD38" s="484"/>
      <c r="AE38" s="484">
        <f t="shared" si="0"/>
        <v>40</v>
      </c>
      <c r="AF38" s="484"/>
      <c r="AG38" s="271"/>
      <c r="AH38" s="247"/>
    </row>
    <row r="39" spans="1:34" x14ac:dyDescent="0.3">
      <c r="A39" s="478">
        <v>16</v>
      </c>
      <c r="B39" s="271">
        <v>14</v>
      </c>
      <c r="C39" s="479">
        <v>10065490643</v>
      </c>
      <c r="D39" s="480" t="s">
        <v>109</v>
      </c>
      <c r="E39" s="481">
        <v>38183</v>
      </c>
      <c r="F39" s="482" t="s">
        <v>87</v>
      </c>
      <c r="G39" s="483" t="s">
        <v>52</v>
      </c>
      <c r="H39" s="484">
        <v>1</v>
      </c>
      <c r="I39" s="484">
        <v>6</v>
      </c>
      <c r="J39" s="484">
        <v>28</v>
      </c>
      <c r="K39" s="484">
        <v>3</v>
      </c>
      <c r="L39" s="484"/>
      <c r="M39" s="484"/>
      <c r="N39" s="484"/>
      <c r="O39" s="484"/>
      <c r="P39" s="484"/>
      <c r="Q39" s="484"/>
      <c r="R39" s="484">
        <v>1</v>
      </c>
      <c r="S39" s="271"/>
      <c r="T39" s="271"/>
      <c r="U39" s="485"/>
      <c r="V39" s="485"/>
      <c r="W39" s="485"/>
      <c r="X39" s="485"/>
      <c r="Y39" s="485"/>
      <c r="Z39" s="484"/>
      <c r="AA39" s="484"/>
      <c r="AB39" s="484">
        <v>7</v>
      </c>
      <c r="AC39" s="484"/>
      <c r="AD39" s="484"/>
      <c r="AE39" s="484">
        <f t="shared" si="0"/>
        <v>39</v>
      </c>
      <c r="AF39" s="484"/>
      <c r="AG39" s="271"/>
      <c r="AH39" s="247"/>
    </row>
    <row r="40" spans="1:34" x14ac:dyDescent="0.3">
      <c r="A40" s="478">
        <v>17</v>
      </c>
      <c r="B40" s="271">
        <v>19</v>
      </c>
      <c r="C40" s="479">
        <v>10097338672</v>
      </c>
      <c r="D40" s="480" t="s">
        <v>201</v>
      </c>
      <c r="E40" s="481">
        <v>38360</v>
      </c>
      <c r="F40" s="482" t="s">
        <v>88</v>
      </c>
      <c r="G40" s="483" t="s">
        <v>52</v>
      </c>
      <c r="H40" s="484">
        <v>4</v>
      </c>
      <c r="I40" s="484">
        <v>14</v>
      </c>
      <c r="J40" s="484">
        <v>10</v>
      </c>
      <c r="K40" s="484"/>
      <c r="L40" s="484"/>
      <c r="M40" s="484"/>
      <c r="N40" s="484"/>
      <c r="O40" s="484"/>
      <c r="P40" s="484"/>
      <c r="Q40" s="484"/>
      <c r="R40" s="484"/>
      <c r="S40" s="271"/>
      <c r="T40" s="271"/>
      <c r="U40" s="485"/>
      <c r="V40" s="485"/>
      <c r="W40" s="485"/>
      <c r="X40" s="485"/>
      <c r="Y40" s="485"/>
      <c r="Z40" s="484"/>
      <c r="AA40" s="484"/>
      <c r="AB40" s="484">
        <v>16</v>
      </c>
      <c r="AC40" s="484"/>
      <c r="AD40" s="484"/>
      <c r="AE40" s="484">
        <f t="shared" si="0"/>
        <v>28</v>
      </c>
      <c r="AF40" s="484"/>
      <c r="AG40" s="271"/>
      <c r="AH40" s="247"/>
    </row>
    <row r="41" spans="1:34" x14ac:dyDescent="0.3">
      <c r="A41" s="478">
        <v>18</v>
      </c>
      <c r="B41" s="271">
        <v>18</v>
      </c>
      <c r="C41" s="479">
        <v>10097338571</v>
      </c>
      <c r="D41" s="480" t="s">
        <v>203</v>
      </c>
      <c r="E41" s="481">
        <v>38425</v>
      </c>
      <c r="F41" s="482" t="s">
        <v>88</v>
      </c>
      <c r="G41" s="483" t="s">
        <v>52</v>
      </c>
      <c r="H41" s="484">
        <v>10</v>
      </c>
      <c r="I41" s="486">
        <v>1</v>
      </c>
      <c r="J41" s="484">
        <v>1</v>
      </c>
      <c r="K41" s="484"/>
      <c r="L41" s="484"/>
      <c r="M41" s="484"/>
      <c r="N41" s="484"/>
      <c r="O41" s="484"/>
      <c r="P41" s="484"/>
      <c r="Q41" s="484"/>
      <c r="R41" s="484"/>
      <c r="S41" s="271"/>
      <c r="T41" s="271"/>
      <c r="U41" s="485"/>
      <c r="V41" s="485"/>
      <c r="W41" s="485"/>
      <c r="X41" s="485"/>
      <c r="Y41" s="485"/>
      <c r="Z41" s="484"/>
      <c r="AA41" s="484"/>
      <c r="AB41" s="484">
        <v>13</v>
      </c>
      <c r="AC41" s="484"/>
      <c r="AD41" s="484"/>
      <c r="AE41" s="484">
        <f t="shared" si="0"/>
        <v>12</v>
      </c>
      <c r="AF41" s="484"/>
      <c r="AG41" s="271"/>
      <c r="AH41" s="247"/>
    </row>
    <row r="42" spans="1:34" x14ac:dyDescent="0.3">
      <c r="A42" s="478">
        <v>19</v>
      </c>
      <c r="B42" s="271">
        <v>111</v>
      </c>
      <c r="C42" s="479">
        <v>10095011985</v>
      </c>
      <c r="D42" s="480" t="s">
        <v>238</v>
      </c>
      <c r="E42" s="481">
        <v>38515</v>
      </c>
      <c r="F42" s="482" t="s">
        <v>88</v>
      </c>
      <c r="G42" s="483" t="s">
        <v>39</v>
      </c>
      <c r="H42" s="484">
        <v>1</v>
      </c>
      <c r="I42" s="484">
        <v>1</v>
      </c>
      <c r="J42" s="484">
        <v>6</v>
      </c>
      <c r="K42" s="484"/>
      <c r="L42" s="484"/>
      <c r="M42" s="484"/>
      <c r="N42" s="484">
        <v>1</v>
      </c>
      <c r="O42" s="484">
        <v>2</v>
      </c>
      <c r="P42" s="484"/>
      <c r="Q42" s="484"/>
      <c r="R42" s="484"/>
      <c r="S42" s="271"/>
      <c r="T42" s="271"/>
      <c r="U42" s="485"/>
      <c r="V42" s="485"/>
      <c r="W42" s="485"/>
      <c r="X42" s="485"/>
      <c r="Y42" s="485"/>
      <c r="Z42" s="484"/>
      <c r="AA42" s="484"/>
      <c r="AB42" s="484">
        <v>19</v>
      </c>
      <c r="AC42" s="484"/>
      <c r="AD42" s="484"/>
      <c r="AE42" s="484">
        <f t="shared" si="0"/>
        <v>11</v>
      </c>
      <c r="AF42" s="484"/>
      <c r="AG42" s="271"/>
      <c r="AH42" s="247"/>
    </row>
    <row r="43" spans="1:34" x14ac:dyDescent="0.3">
      <c r="A43" s="478">
        <v>20</v>
      </c>
      <c r="B43" s="271">
        <v>109</v>
      </c>
      <c r="C43" s="479">
        <v>10014630008</v>
      </c>
      <c r="D43" s="480" t="s">
        <v>116</v>
      </c>
      <c r="E43" s="481">
        <v>36368</v>
      </c>
      <c r="F43" s="482" t="s">
        <v>87</v>
      </c>
      <c r="G43" s="483" t="s">
        <v>39</v>
      </c>
      <c r="H43" s="484">
        <v>20</v>
      </c>
      <c r="I43" s="484">
        <v>4</v>
      </c>
      <c r="J43" s="484">
        <v>26</v>
      </c>
      <c r="K43" s="484"/>
      <c r="L43" s="484">
        <v>1</v>
      </c>
      <c r="M43" s="484"/>
      <c r="N43" s="484"/>
      <c r="O43" s="484"/>
      <c r="P43" s="484"/>
      <c r="Q43" s="484"/>
      <c r="R43" s="484"/>
      <c r="S43" s="271"/>
      <c r="T43" s="271"/>
      <c r="U43" s="485"/>
      <c r="V43" s="485"/>
      <c r="W43" s="484"/>
      <c r="X43" s="485"/>
      <c r="Y43" s="485"/>
      <c r="Z43" s="485"/>
      <c r="AA43" s="484"/>
      <c r="AB43" s="484">
        <v>22</v>
      </c>
      <c r="AC43" s="484"/>
      <c r="AD43" s="484">
        <v>40</v>
      </c>
      <c r="AE43" s="484">
        <f t="shared" si="0"/>
        <v>11</v>
      </c>
      <c r="AF43" s="484"/>
      <c r="AG43" s="271"/>
      <c r="AH43" s="247"/>
    </row>
    <row r="44" spans="1:34" x14ac:dyDescent="0.3">
      <c r="A44" s="478">
        <v>21</v>
      </c>
      <c r="B44" s="271">
        <v>16</v>
      </c>
      <c r="C44" s="479">
        <v>10075644826</v>
      </c>
      <c r="D44" s="480" t="s">
        <v>107</v>
      </c>
      <c r="E44" s="481">
        <v>38042</v>
      </c>
      <c r="F44" s="482" t="s">
        <v>87</v>
      </c>
      <c r="G44" s="483" t="s">
        <v>52</v>
      </c>
      <c r="H44" s="484">
        <v>1</v>
      </c>
      <c r="I44" s="486">
        <v>1</v>
      </c>
      <c r="J44" s="484">
        <v>1</v>
      </c>
      <c r="K44" s="484"/>
      <c r="L44" s="484"/>
      <c r="M44" s="484"/>
      <c r="N44" s="484"/>
      <c r="O44" s="484"/>
      <c r="P44" s="484"/>
      <c r="Q44" s="484"/>
      <c r="R44" s="484"/>
      <c r="S44" s="271"/>
      <c r="T44" s="271"/>
      <c r="U44" s="485"/>
      <c r="V44" s="485"/>
      <c r="W44" s="484"/>
      <c r="X44" s="485"/>
      <c r="Y44" s="485"/>
      <c r="Z44" s="485"/>
      <c r="AA44" s="484"/>
      <c r="AB44" s="484">
        <v>15</v>
      </c>
      <c r="AC44" s="484"/>
      <c r="AD44" s="484"/>
      <c r="AE44" s="484">
        <f t="shared" si="0"/>
        <v>3</v>
      </c>
      <c r="AF44" s="484"/>
      <c r="AG44" s="271"/>
      <c r="AH44" s="247"/>
    </row>
    <row r="45" spans="1:34" x14ac:dyDescent="0.3">
      <c r="A45" s="478">
        <v>22</v>
      </c>
      <c r="B45" s="271">
        <v>110</v>
      </c>
      <c r="C45" s="479">
        <v>10104123420</v>
      </c>
      <c r="D45" s="480" t="s">
        <v>239</v>
      </c>
      <c r="E45" s="481">
        <v>38726</v>
      </c>
      <c r="F45" s="482" t="s">
        <v>87</v>
      </c>
      <c r="G45" s="483" t="s">
        <v>39</v>
      </c>
      <c r="H45" s="484">
        <v>6</v>
      </c>
      <c r="I45" s="486">
        <v>1</v>
      </c>
      <c r="J45" s="484">
        <v>1</v>
      </c>
      <c r="K45" s="484"/>
      <c r="L45" s="484"/>
      <c r="M45" s="484"/>
      <c r="N45" s="484"/>
      <c r="O45" s="484"/>
      <c r="P45" s="484"/>
      <c r="Q45" s="484"/>
      <c r="R45" s="484"/>
      <c r="S45" s="271"/>
      <c r="T45" s="271"/>
      <c r="U45" s="485"/>
      <c r="V45" s="485"/>
      <c r="W45" s="484"/>
      <c r="X45" s="485"/>
      <c r="Y45" s="485"/>
      <c r="Z45" s="485"/>
      <c r="AA45" s="484"/>
      <c r="AB45" s="484">
        <v>23</v>
      </c>
      <c r="AC45" s="484"/>
      <c r="AD45" s="484">
        <v>20</v>
      </c>
      <c r="AE45" s="484">
        <f t="shared" si="0"/>
        <v>-12</v>
      </c>
      <c r="AF45" s="484"/>
      <c r="AG45" s="271"/>
      <c r="AH45" s="247"/>
    </row>
    <row r="46" spans="1:34" x14ac:dyDescent="0.3">
      <c r="A46" s="478" t="s">
        <v>177</v>
      </c>
      <c r="B46" s="271">
        <v>119</v>
      </c>
      <c r="C46" s="479">
        <v>10009166682</v>
      </c>
      <c r="D46" s="480" t="s">
        <v>210</v>
      </c>
      <c r="E46" s="481">
        <v>35225</v>
      </c>
      <c r="F46" s="482" t="s">
        <v>91</v>
      </c>
      <c r="G46" s="483" t="s">
        <v>179</v>
      </c>
      <c r="H46" s="484">
        <v>38</v>
      </c>
      <c r="I46" s="484">
        <v>28</v>
      </c>
      <c r="J46" s="484">
        <v>24</v>
      </c>
      <c r="K46" s="484"/>
      <c r="L46" s="484"/>
      <c r="M46" s="484"/>
      <c r="N46" s="484">
        <v>3</v>
      </c>
      <c r="O46" s="484"/>
      <c r="P46" s="484"/>
      <c r="Q46" s="484">
        <v>5</v>
      </c>
      <c r="R46" s="484"/>
      <c r="S46" s="271">
        <v>1</v>
      </c>
      <c r="T46" s="271">
        <v>10</v>
      </c>
      <c r="U46" s="485"/>
      <c r="V46" s="485"/>
      <c r="W46" s="484"/>
      <c r="X46" s="485"/>
      <c r="Y46" s="485"/>
      <c r="Z46" s="484"/>
      <c r="AA46" s="484"/>
      <c r="AB46" s="484">
        <v>1</v>
      </c>
      <c r="AC46" s="484">
        <v>40</v>
      </c>
      <c r="AD46" s="487"/>
      <c r="AE46" s="484">
        <f t="shared" si="0"/>
        <v>149</v>
      </c>
      <c r="AF46" s="484"/>
      <c r="AG46" s="271"/>
      <c r="AH46" s="247"/>
    </row>
    <row r="47" spans="1:34" ht="14.4" thickBot="1" x14ac:dyDescent="0.35">
      <c r="A47" s="488" t="s">
        <v>177</v>
      </c>
      <c r="B47" s="230">
        <v>116</v>
      </c>
      <c r="C47" s="380">
        <v>10056107915</v>
      </c>
      <c r="D47" s="381" t="s">
        <v>208</v>
      </c>
      <c r="E47" s="382">
        <v>36635</v>
      </c>
      <c r="F47" s="383" t="s">
        <v>91</v>
      </c>
      <c r="G47" s="489" t="s">
        <v>179</v>
      </c>
      <c r="H47" s="386">
        <v>16</v>
      </c>
      <c r="I47" s="386">
        <v>12</v>
      </c>
      <c r="J47" s="386">
        <v>2</v>
      </c>
      <c r="K47" s="386"/>
      <c r="L47" s="386"/>
      <c r="M47" s="386"/>
      <c r="N47" s="386"/>
      <c r="O47" s="386"/>
      <c r="P47" s="386"/>
      <c r="Q47" s="386"/>
      <c r="R47" s="386"/>
      <c r="S47" s="230"/>
      <c r="T47" s="230"/>
      <c r="U47" s="229"/>
      <c r="V47" s="229"/>
      <c r="W47" s="386"/>
      <c r="X47" s="229"/>
      <c r="Y47" s="229"/>
      <c r="Z47" s="386"/>
      <c r="AA47" s="386"/>
      <c r="AB47" s="386">
        <v>9</v>
      </c>
      <c r="AC47" s="386"/>
      <c r="AD47" s="490"/>
      <c r="AE47" s="386">
        <f t="shared" si="0"/>
        <v>30</v>
      </c>
      <c r="AF47" s="386"/>
      <c r="AG47" s="230"/>
      <c r="AH47" s="427"/>
    </row>
    <row r="48" spans="1:34" ht="8.25" customHeight="1" thickTop="1" thickBot="1" x14ac:dyDescent="0.35">
      <c r="A48" s="229"/>
      <c r="B48" s="230"/>
      <c r="C48" s="230"/>
      <c r="D48" s="229"/>
      <c r="E48" s="231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</row>
    <row r="49" spans="1:34" ht="15" thickTop="1" x14ac:dyDescent="0.3">
      <c r="A49" s="515" t="s">
        <v>54</v>
      </c>
      <c r="B49" s="516"/>
      <c r="C49" s="516"/>
      <c r="D49" s="516"/>
      <c r="E49" s="50"/>
      <c r="F49" s="50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7"/>
    </row>
    <row r="50" spans="1:34" ht="14.4" x14ac:dyDescent="0.3">
      <c r="A50" s="219" t="s">
        <v>265</v>
      </c>
      <c r="B50" s="182"/>
      <c r="C50" s="220"/>
      <c r="D50" s="182"/>
      <c r="E50" s="221"/>
      <c r="F50" s="182"/>
      <c r="G50" s="222"/>
      <c r="H50" s="21"/>
      <c r="I50" s="23"/>
      <c r="J50" s="23"/>
      <c r="K50" s="23"/>
      <c r="L50" s="23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"/>
      <c r="AC50" s="222"/>
      <c r="AD50" s="222"/>
      <c r="AE50" s="23"/>
      <c r="AF50" s="235"/>
      <c r="AG50" s="223"/>
      <c r="AH50" s="224"/>
    </row>
    <row r="51" spans="1:34" ht="14.4" x14ac:dyDescent="0.3">
      <c r="A51" s="219" t="s">
        <v>124</v>
      </c>
      <c r="B51" s="182"/>
      <c r="C51" s="225"/>
      <c r="D51" s="182"/>
      <c r="E51" s="221"/>
      <c r="F51" s="182"/>
      <c r="G51" s="222"/>
      <c r="H51" s="21"/>
      <c r="I51" s="23"/>
      <c r="J51" s="23"/>
      <c r="K51" s="23"/>
      <c r="L51" s="23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"/>
      <c r="AC51" s="222"/>
      <c r="AD51" s="222"/>
      <c r="AE51" s="23"/>
      <c r="AF51" s="235"/>
      <c r="AG51" s="223"/>
      <c r="AH51" s="224"/>
    </row>
    <row r="52" spans="1:34" ht="4.5" customHeight="1" x14ac:dyDescent="0.3">
      <c r="A52" s="23"/>
      <c r="B52" s="22"/>
      <c r="C52" s="22"/>
      <c r="D52" s="23"/>
      <c r="E52" s="20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10"/>
    </row>
    <row r="53" spans="1:34" ht="15.6" x14ac:dyDescent="0.3">
      <c r="A53" s="643"/>
      <c r="B53" s="643"/>
      <c r="C53" s="643"/>
      <c r="D53" s="643"/>
      <c r="E53" s="643"/>
      <c r="F53" s="643" t="s">
        <v>55</v>
      </c>
      <c r="G53" s="643"/>
      <c r="H53" s="643"/>
      <c r="I53" s="643"/>
      <c r="J53" s="643"/>
      <c r="K53" s="643"/>
      <c r="L53" s="643" t="s">
        <v>56</v>
      </c>
      <c r="M53" s="643"/>
      <c r="N53" s="643"/>
      <c r="O53" s="643"/>
      <c r="P53" s="643"/>
      <c r="Q53" s="643"/>
      <c r="R53" s="643"/>
      <c r="S53" s="643"/>
      <c r="T53" s="643"/>
      <c r="U53" s="643"/>
      <c r="V53" s="643"/>
      <c r="W53" s="643"/>
      <c r="X53" s="643"/>
      <c r="Y53" s="643"/>
      <c r="Z53" s="643"/>
      <c r="AA53" s="643"/>
      <c r="AB53" s="643" t="s">
        <v>57</v>
      </c>
      <c r="AC53" s="643"/>
      <c r="AD53" s="643"/>
      <c r="AE53" s="643"/>
      <c r="AF53" s="643"/>
      <c r="AG53" s="643"/>
      <c r="AH53" s="644"/>
    </row>
    <row r="54" spans="1:34" ht="15.6" x14ac:dyDescent="0.3">
      <c r="A54" s="214"/>
      <c r="B54" s="214"/>
      <c r="C54" s="214"/>
      <c r="D54" s="214"/>
      <c r="E54" s="214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7"/>
    </row>
    <row r="55" spans="1:34" ht="15.6" x14ac:dyDescent="0.3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5"/>
    </row>
    <row r="56" spans="1:34" x14ac:dyDescent="0.3">
      <c r="A56" s="519"/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72"/>
      <c r="AC56" s="72"/>
      <c r="AD56" s="72"/>
      <c r="AE56" s="519"/>
      <c r="AF56" s="519"/>
      <c r="AG56" s="519"/>
      <c r="AH56" s="566"/>
    </row>
    <row r="57" spans="1:34" x14ac:dyDescent="0.3">
      <c r="A57" s="72"/>
      <c r="D57" s="72"/>
      <c r="E57" s="80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81"/>
    </row>
    <row r="58" spans="1:34" x14ac:dyDescent="0.3">
      <c r="A58" s="72"/>
      <c r="D58" s="72"/>
      <c r="E58" s="8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81"/>
    </row>
    <row r="59" spans="1:34" ht="14.4" thickBot="1" x14ac:dyDescent="0.35">
      <c r="A59" s="589"/>
      <c r="B59" s="589"/>
      <c r="C59" s="589"/>
      <c r="D59" s="589"/>
      <c r="E59" s="589"/>
      <c r="F59" s="589" t="str">
        <f>G17</f>
        <v>СОЛОВЬЕВ Г.Н. (ВК, г. САНКТ ПЕТЕРБУРГ)</v>
      </c>
      <c r="G59" s="589"/>
      <c r="H59" s="589"/>
      <c r="I59" s="589"/>
      <c r="J59" s="589"/>
      <c r="K59" s="589"/>
      <c r="L59" s="589" t="str">
        <f>G18</f>
        <v>МИХАЙЛОВА И.Н. (ВК, г. САНКТ ПЕТЕРБУРГ)</v>
      </c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 t="str">
        <f>G19</f>
        <v>СТУОКА Е.А. (ВК, г. САНКТ ПЕТЕРБУРГ)</v>
      </c>
      <c r="AC59" s="589"/>
      <c r="AD59" s="589"/>
      <c r="AE59" s="589"/>
      <c r="AF59" s="589"/>
      <c r="AG59" s="589"/>
      <c r="AH59" s="590"/>
    </row>
    <row r="60" spans="1:34" ht="14.4" thickTop="1" x14ac:dyDescent="0.3"/>
  </sheetData>
  <mergeCells count="49">
    <mergeCell ref="A12:AH12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  <mergeCell ref="F21:F23"/>
    <mergeCell ref="A15:G15"/>
    <mergeCell ref="H15:AH15"/>
    <mergeCell ref="H16:AH16"/>
    <mergeCell ref="H17:AH17"/>
    <mergeCell ref="H18:AH18"/>
    <mergeCell ref="H19:R19"/>
    <mergeCell ref="A21:A23"/>
    <mergeCell ref="B21:B23"/>
    <mergeCell ref="C21:C23"/>
    <mergeCell ref="D21:D23"/>
    <mergeCell ref="E21:E23"/>
    <mergeCell ref="G21:G23"/>
    <mergeCell ref="H21:AA21"/>
    <mergeCell ref="AB21:AB23"/>
    <mergeCell ref="AC21:AD21"/>
    <mergeCell ref="AE21:AE23"/>
    <mergeCell ref="AG21:AG23"/>
    <mergeCell ref="AH21:AH23"/>
    <mergeCell ref="H22:H23"/>
    <mergeCell ref="I22:I23"/>
    <mergeCell ref="J22:J23"/>
    <mergeCell ref="K22:T22"/>
    <mergeCell ref="AF21:AF23"/>
    <mergeCell ref="A49:D49"/>
    <mergeCell ref="G49:AH49"/>
    <mergeCell ref="A53:E53"/>
    <mergeCell ref="F53:K53"/>
    <mergeCell ref="L53:AA53"/>
    <mergeCell ref="AB53:AH53"/>
    <mergeCell ref="A56:E56"/>
    <mergeCell ref="F56:AA56"/>
    <mergeCell ref="AE56:AH56"/>
    <mergeCell ref="A59:E59"/>
    <mergeCell ref="F59:K59"/>
    <mergeCell ref="L59:AA59"/>
    <mergeCell ref="AB59:AH59"/>
  </mergeCells>
  <conditionalFormatting sqref="AB52:AD1048576 AB48:AD48 AC50:AD51 G50:G51 AB12:AD14 AB21:AB22 AB20:AD20">
    <cfRule type="duplicateValues" dxfId="1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63116-0629-43F4-86FB-F47750B26B57}">
  <dimension ref="A1:AH60"/>
  <sheetViews>
    <sheetView topLeftCell="A19" workbookViewId="0">
      <selection activeCell="D35" sqref="D35"/>
    </sheetView>
  </sheetViews>
  <sheetFormatPr defaultColWidth="9.21875" defaultRowHeight="13.8" x14ac:dyDescent="0.3"/>
  <cols>
    <col min="1" max="1" width="7" style="73" customWidth="1"/>
    <col min="2" max="2" width="7.77734375" style="72" customWidth="1"/>
    <col min="3" max="3" width="13.6640625" style="72" customWidth="1"/>
    <col min="4" max="4" width="21.44140625" style="73" customWidth="1"/>
    <col min="5" max="5" width="12.21875" style="74" customWidth="1"/>
    <col min="6" max="6" width="8.77734375" style="73" customWidth="1"/>
    <col min="7" max="7" width="20.77734375" style="73" customWidth="1"/>
    <col min="8" max="8" width="7.5546875" style="73" customWidth="1"/>
    <col min="9" max="9" width="8.21875" style="73" customWidth="1"/>
    <col min="10" max="10" width="11.5546875" style="73" customWidth="1"/>
    <col min="11" max="11" width="4.5546875" style="73" customWidth="1"/>
    <col min="12" max="17" width="3.77734375" style="73" customWidth="1"/>
    <col min="18" max="18" width="3.77734375" style="73" bestFit="1" customWidth="1"/>
    <col min="19" max="19" width="4" style="73" customWidth="1"/>
    <col min="20" max="20" width="3" style="73" bestFit="1" customWidth="1"/>
    <col min="21" max="22" width="3" style="73" hidden="1" customWidth="1"/>
    <col min="23" max="23" width="3.21875" style="73" hidden="1" customWidth="1"/>
    <col min="24" max="27" width="3" style="73" hidden="1" customWidth="1"/>
    <col min="28" max="28" width="10.33203125" style="73" customWidth="1"/>
    <col min="29" max="30" width="9.77734375" style="73" customWidth="1"/>
    <col min="31" max="31" width="14.109375" style="73" bestFit="1" customWidth="1"/>
    <col min="32" max="32" width="10.44140625" style="73" customWidth="1"/>
    <col min="33" max="33" width="13.21875" style="73" customWidth="1"/>
    <col min="34" max="34" width="18.44140625" style="73" customWidth="1"/>
    <col min="35" max="16384" width="9.21875" style="73"/>
  </cols>
  <sheetData>
    <row r="1" spans="1:34" ht="2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</row>
    <row r="2" spans="1:34" ht="7.2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</row>
    <row r="3" spans="1:34" ht="2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</row>
    <row r="4" spans="1:34" ht="6.6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</row>
    <row r="5" spans="1:34" ht="6.6" customHeight="1" x14ac:dyDescent="0.3">
      <c r="A5" s="565" t="s">
        <v>2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</row>
    <row r="6" spans="1:34" s="172" customFormat="1" ht="25.8" customHeight="1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</row>
    <row r="7" spans="1:34" s="172" customFormat="1" ht="2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</row>
    <row r="8" spans="1:34" s="172" customFormat="1" ht="4.2" customHeight="1" thickBot="1" x14ac:dyDescent="0.35">
      <c r="A8" s="543" t="s">
        <v>2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</row>
    <row r="9" spans="1:34" ht="18.60000000000000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6"/>
    </row>
    <row r="10" spans="1:34" ht="18" x14ac:dyDescent="0.3">
      <c r="A10" s="550" t="s">
        <v>127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2"/>
    </row>
    <row r="11" spans="1:34" ht="18" x14ac:dyDescent="0.3">
      <c r="A11" s="550" t="s">
        <v>58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2"/>
    </row>
    <row r="12" spans="1:34" ht="7.8" customHeight="1" x14ac:dyDescent="0.3">
      <c r="A12" s="685"/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  <c r="AE12" s="685"/>
      <c r="AF12" s="685"/>
      <c r="AG12" s="685"/>
      <c r="AH12" s="686"/>
    </row>
    <row r="13" spans="1:34" ht="15.6" x14ac:dyDescent="0.3">
      <c r="A13" s="173" t="s">
        <v>7</v>
      </c>
      <c r="B13" s="174"/>
      <c r="C13" s="175"/>
      <c r="D13" s="176"/>
      <c r="E13" s="1"/>
      <c r="F13" s="2"/>
      <c r="G13" s="177" t="s">
        <v>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6"/>
      <c r="AH13" s="7" t="s">
        <v>128</v>
      </c>
    </row>
    <row r="14" spans="1:34" ht="15.6" x14ac:dyDescent="0.3">
      <c r="A14" s="178" t="s">
        <v>146</v>
      </c>
      <c r="B14" s="179"/>
      <c r="C14" s="179"/>
      <c r="D14" s="180"/>
      <c r="E14" s="8"/>
      <c r="F14" s="9"/>
      <c r="G14" s="181" t="s">
        <v>10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3"/>
      <c r="AH14" s="14" t="s">
        <v>140</v>
      </c>
    </row>
    <row r="15" spans="1:34" ht="14.4" x14ac:dyDescent="0.3">
      <c r="A15" s="523"/>
      <c r="B15" s="523"/>
      <c r="C15" s="523"/>
      <c r="D15" s="523"/>
      <c r="E15" s="523"/>
      <c r="F15" s="523"/>
      <c r="G15" s="560"/>
      <c r="H15" s="650" t="s">
        <v>12</v>
      </c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4"/>
    </row>
    <row r="16" spans="1:34" ht="14.4" x14ac:dyDescent="0.3">
      <c r="A16" s="16" t="s">
        <v>86</v>
      </c>
      <c r="B16" s="182"/>
      <c r="C16" s="182"/>
      <c r="D16" s="183"/>
      <c r="E16" s="184"/>
      <c r="F16" s="183"/>
      <c r="G16" s="19" t="s">
        <v>2</v>
      </c>
      <c r="H16" s="651" t="s">
        <v>13</v>
      </c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3"/>
    </row>
    <row r="17" spans="1:34" ht="14.4" x14ac:dyDescent="0.3">
      <c r="A17" s="16" t="s">
        <v>14</v>
      </c>
      <c r="B17" s="182"/>
      <c r="C17" s="182"/>
      <c r="D17" s="23"/>
      <c r="E17" s="185"/>
      <c r="F17" s="23"/>
      <c r="G17" s="21" t="s">
        <v>142</v>
      </c>
      <c r="H17" s="525" t="s">
        <v>15</v>
      </c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7"/>
    </row>
    <row r="18" spans="1:34" ht="14.4" x14ac:dyDescent="0.3">
      <c r="A18" s="16" t="s">
        <v>16</v>
      </c>
      <c r="B18" s="182"/>
      <c r="C18" s="182"/>
      <c r="D18" s="19"/>
      <c r="E18" s="184"/>
      <c r="F18" s="183"/>
      <c r="G18" s="21" t="s">
        <v>143</v>
      </c>
      <c r="H18" s="525" t="s">
        <v>17</v>
      </c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7"/>
    </row>
    <row r="19" spans="1:34" ht="15" thickBot="1" x14ac:dyDescent="0.35">
      <c r="A19" s="186" t="s">
        <v>18</v>
      </c>
      <c r="B19" s="187"/>
      <c r="C19" s="187"/>
      <c r="D19" s="188"/>
      <c r="E19" s="189"/>
      <c r="F19" s="113"/>
      <c r="G19" s="95" t="s">
        <v>144</v>
      </c>
      <c r="H19" s="569" t="s">
        <v>153</v>
      </c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228"/>
    </row>
    <row r="20" spans="1:34" ht="6.6" customHeight="1" thickTop="1" thickBot="1" x14ac:dyDescent="0.35">
      <c r="A20" s="229"/>
      <c r="B20" s="230"/>
      <c r="C20" s="230"/>
      <c r="D20" s="229"/>
      <c r="E20" s="231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</row>
    <row r="21" spans="1:34" ht="14.4" thickTop="1" x14ac:dyDescent="0.3">
      <c r="A21" s="645" t="s">
        <v>19</v>
      </c>
      <c r="B21" s="639" t="s">
        <v>20</v>
      </c>
      <c r="C21" s="639" t="s">
        <v>21</v>
      </c>
      <c r="D21" s="639" t="s">
        <v>22</v>
      </c>
      <c r="E21" s="669" t="s">
        <v>23</v>
      </c>
      <c r="F21" s="639" t="s">
        <v>24</v>
      </c>
      <c r="G21" s="639" t="s">
        <v>25</v>
      </c>
      <c r="H21" s="641" t="s">
        <v>129</v>
      </c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39" t="s">
        <v>100</v>
      </c>
      <c r="AC21" s="642" t="s">
        <v>130</v>
      </c>
      <c r="AD21" s="642"/>
      <c r="AE21" s="639" t="s">
        <v>102</v>
      </c>
      <c r="AF21" s="639" t="s">
        <v>103</v>
      </c>
      <c r="AG21" s="635" t="s">
        <v>29</v>
      </c>
      <c r="AH21" s="637" t="s">
        <v>30</v>
      </c>
    </row>
    <row r="22" spans="1:34" x14ac:dyDescent="0.3">
      <c r="A22" s="681"/>
      <c r="B22" s="673"/>
      <c r="C22" s="673"/>
      <c r="D22" s="673"/>
      <c r="E22" s="683"/>
      <c r="F22" s="673"/>
      <c r="G22" s="673"/>
      <c r="H22" s="640" t="s">
        <v>131</v>
      </c>
      <c r="I22" s="640" t="s">
        <v>132</v>
      </c>
      <c r="J22" s="640" t="s">
        <v>133</v>
      </c>
      <c r="K22" s="679" t="s">
        <v>134</v>
      </c>
      <c r="L22" s="597"/>
      <c r="M22" s="597"/>
      <c r="N22" s="597"/>
      <c r="O22" s="597"/>
      <c r="P22" s="597"/>
      <c r="Q22" s="597"/>
      <c r="R22" s="597"/>
      <c r="S22" s="597"/>
      <c r="T22" s="680"/>
      <c r="U22" s="232"/>
      <c r="V22" s="232"/>
      <c r="W22" s="232"/>
      <c r="X22" s="232"/>
      <c r="Y22" s="232"/>
      <c r="Z22" s="232"/>
      <c r="AA22" s="232"/>
      <c r="AB22" s="673"/>
      <c r="AC22" s="233"/>
      <c r="AD22" s="233"/>
      <c r="AE22" s="673"/>
      <c r="AF22" s="673"/>
      <c r="AG22" s="675"/>
      <c r="AH22" s="677"/>
    </row>
    <row r="23" spans="1:34" x14ac:dyDescent="0.3">
      <c r="A23" s="682"/>
      <c r="B23" s="674"/>
      <c r="C23" s="674"/>
      <c r="D23" s="674"/>
      <c r="E23" s="684"/>
      <c r="F23" s="674"/>
      <c r="G23" s="674"/>
      <c r="H23" s="673"/>
      <c r="I23" s="673"/>
      <c r="J23" s="673"/>
      <c r="K23" s="250">
        <v>1</v>
      </c>
      <c r="L23" s="250">
        <v>2</v>
      </c>
      <c r="M23" s="250">
        <v>3</v>
      </c>
      <c r="N23" s="250">
        <v>4</v>
      </c>
      <c r="O23" s="250">
        <v>5</v>
      </c>
      <c r="P23" s="250">
        <v>6</v>
      </c>
      <c r="Q23" s="250">
        <v>7</v>
      </c>
      <c r="R23" s="250">
        <v>8</v>
      </c>
      <c r="S23" s="250">
        <v>9</v>
      </c>
      <c r="T23" s="250">
        <v>10</v>
      </c>
      <c r="U23" s="250">
        <v>11</v>
      </c>
      <c r="V23" s="250">
        <v>12</v>
      </c>
      <c r="W23" s="250">
        <v>13</v>
      </c>
      <c r="X23" s="250">
        <v>14</v>
      </c>
      <c r="Y23" s="250">
        <v>15</v>
      </c>
      <c r="Z23" s="250">
        <v>16</v>
      </c>
      <c r="AA23" s="250">
        <v>17</v>
      </c>
      <c r="AB23" s="674"/>
      <c r="AC23" s="234" t="s">
        <v>104</v>
      </c>
      <c r="AD23" s="234" t="s">
        <v>105</v>
      </c>
      <c r="AE23" s="674"/>
      <c r="AF23" s="674"/>
      <c r="AG23" s="676"/>
      <c r="AH23" s="678"/>
    </row>
    <row r="24" spans="1:34" x14ac:dyDescent="0.3">
      <c r="A24" s="263">
        <v>1</v>
      </c>
      <c r="B24" s="260">
        <v>106</v>
      </c>
      <c r="C24" s="463">
        <v>10014629604</v>
      </c>
      <c r="D24" s="473" t="s">
        <v>226</v>
      </c>
      <c r="E24" s="474">
        <v>36294</v>
      </c>
      <c r="F24" s="475" t="s">
        <v>87</v>
      </c>
      <c r="G24" s="476" t="s">
        <v>39</v>
      </c>
      <c r="H24" s="477">
        <v>34</v>
      </c>
      <c r="I24" s="477">
        <v>32</v>
      </c>
      <c r="J24" s="477">
        <v>36</v>
      </c>
      <c r="K24" s="477">
        <v>2</v>
      </c>
      <c r="L24" s="477"/>
      <c r="M24" s="477">
        <v>2</v>
      </c>
      <c r="N24" s="477">
        <v>2</v>
      </c>
      <c r="O24" s="477"/>
      <c r="P24" s="477"/>
      <c r="Q24" s="477"/>
      <c r="R24" s="477"/>
      <c r="S24" s="260"/>
      <c r="T24" s="260"/>
      <c r="U24" s="52"/>
      <c r="V24" s="52"/>
      <c r="W24" s="52"/>
      <c r="X24" s="477"/>
      <c r="Y24" s="477"/>
      <c r="Z24" s="477"/>
      <c r="AA24" s="477"/>
      <c r="AB24" s="260">
        <v>7</v>
      </c>
      <c r="AC24" s="260"/>
      <c r="AD24" s="477"/>
      <c r="AE24" s="477">
        <f>SUM(H24:T24,AC24)-AD24</f>
        <v>108</v>
      </c>
      <c r="AF24" s="477"/>
      <c r="AG24" s="260"/>
      <c r="AH24" s="261"/>
    </row>
    <row r="25" spans="1:34" x14ac:dyDescent="0.3">
      <c r="A25" s="478">
        <v>2</v>
      </c>
      <c r="B25" s="271">
        <v>104</v>
      </c>
      <c r="C25" s="440">
        <v>10007739974</v>
      </c>
      <c r="D25" s="480" t="s">
        <v>225</v>
      </c>
      <c r="E25" s="481">
        <v>34445</v>
      </c>
      <c r="F25" s="482" t="s">
        <v>90</v>
      </c>
      <c r="G25" s="483" t="s">
        <v>39</v>
      </c>
      <c r="H25" s="484">
        <v>30</v>
      </c>
      <c r="I25" s="484">
        <v>34</v>
      </c>
      <c r="J25" s="484">
        <v>32</v>
      </c>
      <c r="K25" s="484"/>
      <c r="L25" s="484"/>
      <c r="M25" s="484"/>
      <c r="N25" s="484">
        <v>1</v>
      </c>
      <c r="O25" s="484">
        <v>2</v>
      </c>
      <c r="P25" s="484">
        <v>1</v>
      </c>
      <c r="Q25" s="484"/>
      <c r="R25" s="484"/>
      <c r="S25" s="271"/>
      <c r="T25" s="271"/>
      <c r="U25" s="485"/>
      <c r="V25" s="485"/>
      <c r="W25" s="485"/>
      <c r="X25" s="484"/>
      <c r="Y25" s="484"/>
      <c r="Z25" s="484"/>
      <c r="AA25" s="484"/>
      <c r="AB25" s="271">
        <v>16</v>
      </c>
      <c r="AC25" s="271"/>
      <c r="AD25" s="484"/>
      <c r="AE25" s="484">
        <f t="shared" ref="AE25:AE39" si="0">SUM(H25:T25,AC25)-AD25</f>
        <v>100</v>
      </c>
      <c r="AF25" s="484"/>
      <c r="AG25" s="271"/>
      <c r="AH25" s="262"/>
    </row>
    <row r="26" spans="1:34" x14ac:dyDescent="0.3">
      <c r="A26" s="478">
        <v>3</v>
      </c>
      <c r="B26" s="271">
        <v>23</v>
      </c>
      <c r="C26" s="440">
        <v>10014629705</v>
      </c>
      <c r="D26" s="480" t="s">
        <v>214</v>
      </c>
      <c r="E26" s="481">
        <v>36369</v>
      </c>
      <c r="F26" s="482" t="s">
        <v>90</v>
      </c>
      <c r="G26" s="483" t="s">
        <v>52</v>
      </c>
      <c r="H26" s="484">
        <v>28</v>
      </c>
      <c r="I26" s="484">
        <v>26</v>
      </c>
      <c r="J26" s="484">
        <v>34</v>
      </c>
      <c r="K26" s="484"/>
      <c r="L26" s="484"/>
      <c r="M26" s="484"/>
      <c r="N26" s="484"/>
      <c r="O26" s="484"/>
      <c r="P26" s="484"/>
      <c r="Q26" s="484"/>
      <c r="R26" s="484"/>
      <c r="S26" s="271"/>
      <c r="T26" s="271">
        <v>10</v>
      </c>
      <c r="U26" s="485"/>
      <c r="V26" s="485"/>
      <c r="W26" s="485"/>
      <c r="X26" s="484"/>
      <c r="Y26" s="484"/>
      <c r="Z26" s="484"/>
      <c r="AA26" s="484"/>
      <c r="AB26" s="271">
        <v>1</v>
      </c>
      <c r="AC26" s="271"/>
      <c r="AD26" s="484"/>
      <c r="AE26" s="484">
        <f t="shared" si="0"/>
        <v>98</v>
      </c>
      <c r="AF26" s="484"/>
      <c r="AG26" s="271"/>
      <c r="AH26" s="262"/>
    </row>
    <row r="27" spans="1:34" x14ac:dyDescent="0.3">
      <c r="A27" s="478">
        <v>4</v>
      </c>
      <c r="B27" s="271">
        <v>101</v>
      </c>
      <c r="C27" s="440">
        <v>10007498585</v>
      </c>
      <c r="D27" s="480" t="s">
        <v>228</v>
      </c>
      <c r="E27" s="481">
        <v>34246</v>
      </c>
      <c r="F27" s="482" t="s">
        <v>91</v>
      </c>
      <c r="G27" s="483" t="s">
        <v>39</v>
      </c>
      <c r="H27" s="484">
        <v>38</v>
      </c>
      <c r="I27" s="484">
        <v>24</v>
      </c>
      <c r="J27" s="484">
        <v>30</v>
      </c>
      <c r="K27" s="484">
        <v>1</v>
      </c>
      <c r="L27" s="484"/>
      <c r="M27" s="484">
        <v>1</v>
      </c>
      <c r="N27" s="484"/>
      <c r="O27" s="484"/>
      <c r="P27" s="484">
        <v>2</v>
      </c>
      <c r="Q27" s="484"/>
      <c r="R27" s="484"/>
      <c r="S27" s="271"/>
      <c r="T27" s="271">
        <v>2</v>
      </c>
      <c r="U27" s="485"/>
      <c r="V27" s="485"/>
      <c r="W27" s="485"/>
      <c r="X27" s="484"/>
      <c r="Y27" s="484"/>
      <c r="Z27" s="484"/>
      <c r="AA27" s="484"/>
      <c r="AB27" s="271">
        <v>4</v>
      </c>
      <c r="AC27" s="271"/>
      <c r="AD27" s="484"/>
      <c r="AE27" s="484">
        <f t="shared" si="0"/>
        <v>98</v>
      </c>
      <c r="AF27" s="484"/>
      <c r="AG27" s="271"/>
      <c r="AH27" s="262"/>
    </row>
    <row r="28" spans="1:34" x14ac:dyDescent="0.3">
      <c r="A28" s="478">
        <v>5</v>
      </c>
      <c r="B28" s="271">
        <v>25</v>
      </c>
      <c r="C28" s="440">
        <v>10049916685</v>
      </c>
      <c r="D28" s="480" t="s">
        <v>216</v>
      </c>
      <c r="E28" s="481">
        <v>37678</v>
      </c>
      <c r="F28" s="482" t="s">
        <v>91</v>
      </c>
      <c r="G28" s="483" t="s">
        <v>52</v>
      </c>
      <c r="H28" s="484">
        <v>12</v>
      </c>
      <c r="I28" s="484">
        <v>40</v>
      </c>
      <c r="J28" s="484">
        <v>38</v>
      </c>
      <c r="K28" s="484"/>
      <c r="L28" s="484">
        <v>5</v>
      </c>
      <c r="M28" s="484"/>
      <c r="N28" s="484"/>
      <c r="O28" s="484"/>
      <c r="P28" s="484">
        <v>3</v>
      </c>
      <c r="Q28" s="484"/>
      <c r="R28" s="484"/>
      <c r="S28" s="271"/>
      <c r="T28" s="271"/>
      <c r="U28" s="485"/>
      <c r="V28" s="485"/>
      <c r="W28" s="485"/>
      <c r="X28" s="484"/>
      <c r="Y28" s="484"/>
      <c r="Z28" s="484"/>
      <c r="AA28" s="484"/>
      <c r="AB28" s="271">
        <v>5</v>
      </c>
      <c r="AC28" s="271"/>
      <c r="AD28" s="484"/>
      <c r="AE28" s="484">
        <f t="shared" si="0"/>
        <v>98</v>
      </c>
      <c r="AF28" s="484"/>
      <c r="AG28" s="271"/>
      <c r="AH28" s="262"/>
    </row>
    <row r="29" spans="1:34" x14ac:dyDescent="0.3">
      <c r="A29" s="478">
        <v>6</v>
      </c>
      <c r="B29" s="271">
        <v>24</v>
      </c>
      <c r="C29" s="440">
        <v>10054263400</v>
      </c>
      <c r="D29" s="480" t="s">
        <v>215</v>
      </c>
      <c r="E29" s="481">
        <v>37941</v>
      </c>
      <c r="F29" s="482" t="s">
        <v>91</v>
      </c>
      <c r="G29" s="483" t="s">
        <v>52</v>
      </c>
      <c r="H29" s="484">
        <v>20</v>
      </c>
      <c r="I29" s="484">
        <v>8</v>
      </c>
      <c r="J29" s="484">
        <v>40</v>
      </c>
      <c r="K29" s="484"/>
      <c r="L29" s="484">
        <v>1</v>
      </c>
      <c r="M29" s="484"/>
      <c r="N29" s="484"/>
      <c r="O29" s="484">
        <v>3</v>
      </c>
      <c r="P29" s="484"/>
      <c r="Q29" s="484"/>
      <c r="R29" s="484"/>
      <c r="S29" s="271"/>
      <c r="T29" s="271"/>
      <c r="U29" s="485"/>
      <c r="V29" s="485"/>
      <c r="W29" s="485"/>
      <c r="X29" s="484"/>
      <c r="Y29" s="484"/>
      <c r="Z29" s="484"/>
      <c r="AA29" s="484"/>
      <c r="AB29" s="271">
        <v>9</v>
      </c>
      <c r="AC29" s="271">
        <v>20</v>
      </c>
      <c r="AD29" s="484"/>
      <c r="AE29" s="484">
        <f t="shared" si="0"/>
        <v>92</v>
      </c>
      <c r="AF29" s="484"/>
      <c r="AG29" s="271"/>
      <c r="AH29" s="262"/>
    </row>
    <row r="30" spans="1:34" x14ac:dyDescent="0.3">
      <c r="A30" s="478">
        <v>7</v>
      </c>
      <c r="B30" s="271">
        <v>26</v>
      </c>
      <c r="C30" s="440">
        <v>10094559422</v>
      </c>
      <c r="D30" s="480" t="s">
        <v>217</v>
      </c>
      <c r="E30" s="481">
        <v>38505</v>
      </c>
      <c r="F30" s="482" t="s">
        <v>87</v>
      </c>
      <c r="G30" s="483" t="s">
        <v>52</v>
      </c>
      <c r="H30" s="271">
        <v>22</v>
      </c>
      <c r="I30" s="271">
        <v>28</v>
      </c>
      <c r="J30" s="271">
        <v>18</v>
      </c>
      <c r="K30" s="271">
        <v>3</v>
      </c>
      <c r="L30" s="271"/>
      <c r="M30" s="271"/>
      <c r="N30" s="271"/>
      <c r="O30" s="271">
        <v>1</v>
      </c>
      <c r="P30" s="271"/>
      <c r="Q30" s="271">
        <v>5</v>
      </c>
      <c r="R30" s="271"/>
      <c r="S30" s="271"/>
      <c r="T30" s="271"/>
      <c r="U30" s="485"/>
      <c r="V30" s="485"/>
      <c r="W30" s="485"/>
      <c r="X30" s="271"/>
      <c r="Y30" s="271"/>
      <c r="Z30" s="271"/>
      <c r="AA30" s="271"/>
      <c r="AB30" s="271">
        <v>12</v>
      </c>
      <c r="AC30" s="271"/>
      <c r="AD30" s="271"/>
      <c r="AE30" s="484">
        <f t="shared" si="0"/>
        <v>77</v>
      </c>
      <c r="AF30" s="484"/>
      <c r="AG30" s="271"/>
      <c r="AH30" s="262"/>
    </row>
    <row r="31" spans="1:34" x14ac:dyDescent="0.3">
      <c r="A31" s="478">
        <v>8</v>
      </c>
      <c r="B31" s="271">
        <v>74</v>
      </c>
      <c r="C31" s="440">
        <v>10010880451</v>
      </c>
      <c r="D31" s="480" t="s">
        <v>241</v>
      </c>
      <c r="E31" s="481">
        <v>36013</v>
      </c>
      <c r="F31" s="482" t="s">
        <v>87</v>
      </c>
      <c r="G31" s="483" t="s">
        <v>136</v>
      </c>
      <c r="H31" s="484">
        <v>26</v>
      </c>
      <c r="I31" s="484">
        <v>12</v>
      </c>
      <c r="J31" s="484">
        <v>16</v>
      </c>
      <c r="K31" s="484"/>
      <c r="L31" s="484">
        <v>3</v>
      </c>
      <c r="M31" s="484"/>
      <c r="N31" s="484"/>
      <c r="O31" s="484"/>
      <c r="P31" s="484"/>
      <c r="Q31" s="484"/>
      <c r="R31" s="484"/>
      <c r="S31" s="271"/>
      <c r="T31" s="271"/>
      <c r="U31" s="485"/>
      <c r="V31" s="485"/>
      <c r="W31" s="485"/>
      <c r="X31" s="484"/>
      <c r="Y31" s="484"/>
      <c r="Z31" s="484"/>
      <c r="AA31" s="484"/>
      <c r="AB31" s="271">
        <v>8</v>
      </c>
      <c r="AC31" s="271"/>
      <c r="AD31" s="484"/>
      <c r="AE31" s="484">
        <f t="shared" si="0"/>
        <v>57</v>
      </c>
      <c r="AF31" s="484"/>
      <c r="AG31" s="271"/>
      <c r="AH31" s="262"/>
    </row>
    <row r="32" spans="1:34" x14ac:dyDescent="0.3">
      <c r="A32" s="478">
        <v>9</v>
      </c>
      <c r="B32" s="271">
        <v>67</v>
      </c>
      <c r="C32" s="440">
        <v>10091170179</v>
      </c>
      <c r="D32" s="480" t="s">
        <v>224</v>
      </c>
      <c r="E32" s="481">
        <v>38712</v>
      </c>
      <c r="F32" s="482" t="s">
        <v>87</v>
      </c>
      <c r="G32" s="483" t="s">
        <v>35</v>
      </c>
      <c r="H32" s="484">
        <v>16</v>
      </c>
      <c r="I32" s="484">
        <v>14</v>
      </c>
      <c r="J32" s="484">
        <v>26</v>
      </c>
      <c r="K32" s="484"/>
      <c r="L32" s="484"/>
      <c r="M32" s="484"/>
      <c r="N32" s="484"/>
      <c r="O32" s="484"/>
      <c r="P32" s="484"/>
      <c r="Q32" s="484"/>
      <c r="R32" s="484"/>
      <c r="S32" s="271"/>
      <c r="T32" s="271"/>
      <c r="U32" s="485"/>
      <c r="V32" s="485"/>
      <c r="W32" s="485"/>
      <c r="X32" s="484"/>
      <c r="Y32" s="484"/>
      <c r="Z32" s="484"/>
      <c r="AA32" s="484"/>
      <c r="AB32" s="271">
        <v>11</v>
      </c>
      <c r="AC32" s="271"/>
      <c r="AD32" s="484"/>
      <c r="AE32" s="484">
        <f t="shared" si="0"/>
        <v>56</v>
      </c>
      <c r="AF32" s="484"/>
      <c r="AG32" s="271"/>
      <c r="AH32" s="262"/>
    </row>
    <row r="33" spans="1:34" x14ac:dyDescent="0.3">
      <c r="A33" s="478">
        <v>10</v>
      </c>
      <c r="B33" s="271">
        <v>103</v>
      </c>
      <c r="C33" s="440">
        <v>10009721505</v>
      </c>
      <c r="D33" s="480" t="s">
        <v>227</v>
      </c>
      <c r="E33" s="481">
        <v>35616</v>
      </c>
      <c r="F33" s="482" t="s">
        <v>87</v>
      </c>
      <c r="G33" s="483" t="s">
        <v>39</v>
      </c>
      <c r="H33" s="484">
        <v>4</v>
      </c>
      <c r="I33" s="484">
        <v>18</v>
      </c>
      <c r="J33" s="484">
        <v>6</v>
      </c>
      <c r="K33" s="484"/>
      <c r="L33" s="484"/>
      <c r="M33" s="484"/>
      <c r="N33" s="484"/>
      <c r="O33" s="484">
        <v>5</v>
      </c>
      <c r="P33" s="484"/>
      <c r="Q33" s="484"/>
      <c r="R33" s="484"/>
      <c r="S33" s="271"/>
      <c r="T33" s="271"/>
      <c r="U33" s="485"/>
      <c r="V33" s="485"/>
      <c r="W33" s="485"/>
      <c r="X33" s="484"/>
      <c r="Y33" s="484"/>
      <c r="Z33" s="484"/>
      <c r="AA33" s="484"/>
      <c r="AB33" s="271">
        <v>21</v>
      </c>
      <c r="AC33" s="271">
        <v>20</v>
      </c>
      <c r="AD33" s="484"/>
      <c r="AE33" s="484">
        <f t="shared" si="0"/>
        <v>53</v>
      </c>
      <c r="AF33" s="484"/>
      <c r="AG33" s="271"/>
      <c r="AH33" s="262"/>
    </row>
    <row r="34" spans="1:34" x14ac:dyDescent="0.3">
      <c r="A34" s="478">
        <v>11</v>
      </c>
      <c r="B34" s="271">
        <v>63</v>
      </c>
      <c r="C34" s="440">
        <v>10015267578</v>
      </c>
      <c r="D34" s="480" t="s">
        <v>269</v>
      </c>
      <c r="E34" s="481">
        <v>36846</v>
      </c>
      <c r="F34" s="482" t="s">
        <v>87</v>
      </c>
      <c r="G34" s="483" t="s">
        <v>35</v>
      </c>
      <c r="H34" s="484">
        <v>6</v>
      </c>
      <c r="I34" s="484">
        <v>16</v>
      </c>
      <c r="J34" s="484">
        <v>10</v>
      </c>
      <c r="K34" s="484"/>
      <c r="L34" s="484"/>
      <c r="M34" s="484"/>
      <c r="N34" s="484"/>
      <c r="O34" s="484"/>
      <c r="P34" s="484"/>
      <c r="Q34" s="484"/>
      <c r="R34" s="484"/>
      <c r="S34" s="271"/>
      <c r="T34" s="271"/>
      <c r="U34" s="485"/>
      <c r="V34" s="485"/>
      <c r="W34" s="485"/>
      <c r="X34" s="484"/>
      <c r="Y34" s="484"/>
      <c r="Z34" s="484"/>
      <c r="AA34" s="484"/>
      <c r="AB34" s="271">
        <v>13</v>
      </c>
      <c r="AC34" s="271"/>
      <c r="AD34" s="484"/>
      <c r="AE34" s="484">
        <f t="shared" si="0"/>
        <v>32</v>
      </c>
      <c r="AF34" s="484"/>
      <c r="AG34" s="271"/>
      <c r="AH34" s="262"/>
    </row>
    <row r="35" spans="1:34" x14ac:dyDescent="0.3">
      <c r="A35" s="478">
        <v>12</v>
      </c>
      <c r="B35" s="271">
        <v>102</v>
      </c>
      <c r="C35" s="440">
        <v>10036076809</v>
      </c>
      <c r="D35" s="480" t="s">
        <v>270</v>
      </c>
      <c r="E35" s="481">
        <v>37700</v>
      </c>
      <c r="F35" s="482" t="s">
        <v>87</v>
      </c>
      <c r="G35" s="483" t="s">
        <v>39</v>
      </c>
      <c r="H35" s="484">
        <v>10</v>
      </c>
      <c r="I35" s="484">
        <v>6</v>
      </c>
      <c r="J35" s="484">
        <v>8</v>
      </c>
      <c r="K35" s="484"/>
      <c r="L35" s="484"/>
      <c r="M35" s="484"/>
      <c r="N35" s="484"/>
      <c r="O35" s="484">
        <v>2</v>
      </c>
      <c r="P35" s="484"/>
      <c r="Q35" s="484"/>
      <c r="R35" s="484"/>
      <c r="S35" s="271"/>
      <c r="T35" s="271"/>
      <c r="U35" s="485"/>
      <c r="V35" s="485"/>
      <c r="W35" s="485"/>
      <c r="X35" s="484"/>
      <c r="Y35" s="484"/>
      <c r="Z35" s="484"/>
      <c r="AA35" s="484"/>
      <c r="AB35" s="271">
        <v>14</v>
      </c>
      <c r="AC35" s="271"/>
      <c r="AD35" s="484"/>
      <c r="AE35" s="484">
        <f t="shared" si="0"/>
        <v>26</v>
      </c>
      <c r="AF35" s="484"/>
      <c r="AG35" s="271"/>
      <c r="AH35" s="262"/>
    </row>
    <row r="36" spans="1:34" x14ac:dyDescent="0.3">
      <c r="A36" s="478">
        <v>13</v>
      </c>
      <c r="B36" s="271">
        <v>114</v>
      </c>
      <c r="C36" s="440">
        <v>10216899027</v>
      </c>
      <c r="D36" s="480" t="s">
        <v>267</v>
      </c>
      <c r="E36" s="481">
        <v>39346</v>
      </c>
      <c r="F36" s="482" t="s">
        <v>88</v>
      </c>
      <c r="G36" s="483" t="s">
        <v>39</v>
      </c>
      <c r="H36" s="484">
        <v>1</v>
      </c>
      <c r="I36" s="484">
        <v>1</v>
      </c>
      <c r="J36" s="484">
        <v>1</v>
      </c>
      <c r="K36" s="484"/>
      <c r="L36" s="484"/>
      <c r="M36" s="484"/>
      <c r="N36" s="484"/>
      <c r="O36" s="484"/>
      <c r="P36" s="484"/>
      <c r="Q36" s="484"/>
      <c r="R36" s="484"/>
      <c r="S36" s="271"/>
      <c r="T36" s="271"/>
      <c r="U36" s="485"/>
      <c r="V36" s="485"/>
      <c r="W36" s="485"/>
      <c r="X36" s="484"/>
      <c r="Y36" s="484"/>
      <c r="Z36" s="484"/>
      <c r="AA36" s="484"/>
      <c r="AB36" s="271">
        <v>20</v>
      </c>
      <c r="AC36" s="271"/>
      <c r="AD36" s="484"/>
      <c r="AE36" s="484">
        <f t="shared" si="0"/>
        <v>3</v>
      </c>
      <c r="AF36" s="484"/>
      <c r="AG36" s="271"/>
      <c r="AH36" s="262"/>
    </row>
    <row r="37" spans="1:34" x14ac:dyDescent="0.3">
      <c r="A37" s="478" t="s">
        <v>96</v>
      </c>
      <c r="B37" s="271">
        <v>105</v>
      </c>
      <c r="C37" s="271">
        <v>10009183557</v>
      </c>
      <c r="D37" s="480" t="s">
        <v>229</v>
      </c>
      <c r="E37" s="481">
        <v>35346</v>
      </c>
      <c r="F37" s="482" t="s">
        <v>91</v>
      </c>
      <c r="G37" s="483" t="s">
        <v>39</v>
      </c>
      <c r="H37" s="484">
        <v>2</v>
      </c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271"/>
      <c r="T37" s="271"/>
      <c r="U37" s="485"/>
      <c r="V37" s="485"/>
      <c r="W37" s="485"/>
      <c r="X37" s="484"/>
      <c r="Y37" s="484"/>
      <c r="Z37" s="484"/>
      <c r="AA37" s="484"/>
      <c r="AB37" s="271"/>
      <c r="AC37" s="271"/>
      <c r="AD37" s="484"/>
      <c r="AE37" s="484">
        <f t="shared" si="0"/>
        <v>2</v>
      </c>
      <c r="AF37" s="484"/>
      <c r="AG37" s="271"/>
      <c r="AH37" s="262"/>
    </row>
    <row r="38" spans="1:34" x14ac:dyDescent="0.3">
      <c r="A38" s="478" t="s">
        <v>96</v>
      </c>
      <c r="B38" s="271">
        <v>75</v>
      </c>
      <c r="C38" s="439">
        <v>10007740277</v>
      </c>
      <c r="D38" s="480" t="s">
        <v>246</v>
      </c>
      <c r="E38" s="481">
        <v>34840</v>
      </c>
      <c r="F38" s="482" t="s">
        <v>91</v>
      </c>
      <c r="G38" s="483" t="s">
        <v>136</v>
      </c>
      <c r="H38" s="484">
        <v>1</v>
      </c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271"/>
      <c r="T38" s="271"/>
      <c r="U38" s="485"/>
      <c r="V38" s="485"/>
      <c r="W38" s="485"/>
      <c r="X38" s="484"/>
      <c r="Y38" s="484"/>
      <c r="Z38" s="484"/>
      <c r="AA38" s="484"/>
      <c r="AB38" s="271"/>
      <c r="AC38" s="271"/>
      <c r="AD38" s="484"/>
      <c r="AE38" s="484">
        <f t="shared" si="0"/>
        <v>1</v>
      </c>
      <c r="AF38" s="484"/>
      <c r="AG38" s="271"/>
      <c r="AH38" s="262"/>
    </row>
    <row r="39" spans="1:34" x14ac:dyDescent="0.3">
      <c r="A39" s="478" t="s">
        <v>96</v>
      </c>
      <c r="B39" s="271">
        <v>60</v>
      </c>
      <c r="C39" s="439">
        <v>10036042225</v>
      </c>
      <c r="D39" s="480" t="s">
        <v>77</v>
      </c>
      <c r="E39" s="481">
        <v>37325</v>
      </c>
      <c r="F39" s="482" t="s">
        <v>87</v>
      </c>
      <c r="G39" s="483" t="s">
        <v>35</v>
      </c>
      <c r="H39" s="484">
        <v>1</v>
      </c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271"/>
      <c r="T39" s="271"/>
      <c r="U39" s="485"/>
      <c r="V39" s="485"/>
      <c r="W39" s="485"/>
      <c r="X39" s="484"/>
      <c r="Y39" s="484"/>
      <c r="Z39" s="484"/>
      <c r="AA39" s="484"/>
      <c r="AB39" s="271"/>
      <c r="AC39" s="271"/>
      <c r="AD39" s="484"/>
      <c r="AE39" s="484">
        <f t="shared" si="0"/>
        <v>1</v>
      </c>
      <c r="AF39" s="484"/>
      <c r="AG39" s="271"/>
      <c r="AH39" s="262"/>
    </row>
    <row r="40" spans="1:34" x14ac:dyDescent="0.3">
      <c r="A40" s="478" t="s">
        <v>177</v>
      </c>
      <c r="B40" s="271">
        <v>122</v>
      </c>
      <c r="C40" s="439">
        <v>10009049171</v>
      </c>
      <c r="D40" s="480" t="s">
        <v>236</v>
      </c>
      <c r="E40" s="481">
        <v>34961</v>
      </c>
      <c r="F40" s="482" t="s">
        <v>87</v>
      </c>
      <c r="G40" s="483" t="s">
        <v>179</v>
      </c>
      <c r="H40" s="484">
        <v>36</v>
      </c>
      <c r="I40" s="484">
        <v>38</v>
      </c>
      <c r="J40" s="484">
        <v>28</v>
      </c>
      <c r="K40" s="484">
        <v>5</v>
      </c>
      <c r="L40" s="484"/>
      <c r="M40" s="484">
        <v>3</v>
      </c>
      <c r="N40" s="484"/>
      <c r="O40" s="484"/>
      <c r="P40" s="484"/>
      <c r="Q40" s="484"/>
      <c r="R40" s="484"/>
      <c r="S40" s="271"/>
      <c r="T40" s="271"/>
      <c r="U40" s="485"/>
      <c r="V40" s="485"/>
      <c r="W40" s="485"/>
      <c r="X40" s="484"/>
      <c r="Y40" s="484"/>
      <c r="Z40" s="484"/>
      <c r="AA40" s="484"/>
      <c r="AB40" s="271">
        <v>6</v>
      </c>
      <c r="AC40" s="271"/>
      <c r="AD40" s="484"/>
      <c r="AE40" s="484">
        <f>SUM(H40:T40,AC40)-AD40</f>
        <v>110</v>
      </c>
      <c r="AF40" s="484"/>
      <c r="AG40" s="271"/>
      <c r="AH40" s="262"/>
    </row>
    <row r="41" spans="1:34" x14ac:dyDescent="0.3">
      <c r="A41" s="478" t="s">
        <v>177</v>
      </c>
      <c r="B41" s="271">
        <v>124</v>
      </c>
      <c r="C41" s="439">
        <v>10010177809</v>
      </c>
      <c r="D41" s="480" t="s">
        <v>234</v>
      </c>
      <c r="E41" s="481">
        <v>35906</v>
      </c>
      <c r="F41" s="482" t="s">
        <v>91</v>
      </c>
      <c r="G41" s="483" t="s">
        <v>179</v>
      </c>
      <c r="H41" s="484">
        <v>40</v>
      </c>
      <c r="I41" s="484">
        <v>30</v>
      </c>
      <c r="J41" s="484">
        <v>14</v>
      </c>
      <c r="K41" s="484"/>
      <c r="L41" s="484"/>
      <c r="M41" s="484"/>
      <c r="N41" s="484">
        <v>5</v>
      </c>
      <c r="O41" s="484"/>
      <c r="P41" s="484">
        <v>5</v>
      </c>
      <c r="Q41" s="484"/>
      <c r="R41" s="484"/>
      <c r="S41" s="271"/>
      <c r="T41" s="271">
        <v>6</v>
      </c>
      <c r="U41" s="485"/>
      <c r="V41" s="485"/>
      <c r="W41" s="485"/>
      <c r="X41" s="484"/>
      <c r="Y41" s="484"/>
      <c r="Z41" s="484"/>
      <c r="AA41" s="484"/>
      <c r="AB41" s="271">
        <v>2</v>
      </c>
      <c r="AC41" s="271"/>
      <c r="AD41" s="484"/>
      <c r="AE41" s="484">
        <f t="shared" ref="AE41:AE47" si="1">SUM(H41:T41,AC41)-AD41</f>
        <v>100</v>
      </c>
      <c r="AF41" s="484"/>
      <c r="AG41" s="271"/>
      <c r="AH41" s="262"/>
    </row>
    <row r="42" spans="1:34" x14ac:dyDescent="0.3">
      <c r="A42" s="478" t="s">
        <v>177</v>
      </c>
      <c r="B42" s="271">
        <v>120</v>
      </c>
      <c r="C42" s="439">
        <v>10010177910</v>
      </c>
      <c r="D42" s="480" t="s">
        <v>232</v>
      </c>
      <c r="E42" s="481">
        <v>36045</v>
      </c>
      <c r="F42" s="482" t="s">
        <v>91</v>
      </c>
      <c r="G42" s="483" t="s">
        <v>179</v>
      </c>
      <c r="H42" s="484">
        <v>24</v>
      </c>
      <c r="I42" s="484">
        <v>36</v>
      </c>
      <c r="J42" s="484">
        <v>24</v>
      </c>
      <c r="K42" s="484"/>
      <c r="L42" s="484"/>
      <c r="M42" s="484">
        <v>5</v>
      </c>
      <c r="N42" s="484">
        <v>3</v>
      </c>
      <c r="O42" s="484"/>
      <c r="P42" s="484"/>
      <c r="Q42" s="484">
        <v>1</v>
      </c>
      <c r="R42" s="484"/>
      <c r="S42" s="271"/>
      <c r="T42" s="271">
        <v>4</v>
      </c>
      <c r="U42" s="485"/>
      <c r="V42" s="485"/>
      <c r="W42" s="485"/>
      <c r="X42" s="484"/>
      <c r="Y42" s="484"/>
      <c r="Z42" s="484"/>
      <c r="AA42" s="484"/>
      <c r="AB42" s="271">
        <v>3</v>
      </c>
      <c r="AC42" s="271"/>
      <c r="AD42" s="484"/>
      <c r="AE42" s="484">
        <f t="shared" si="1"/>
        <v>97</v>
      </c>
      <c r="AF42" s="484"/>
      <c r="AG42" s="271"/>
      <c r="AH42" s="262"/>
    </row>
    <row r="43" spans="1:34" x14ac:dyDescent="0.3">
      <c r="A43" s="478" t="s">
        <v>177</v>
      </c>
      <c r="B43" s="271">
        <v>121</v>
      </c>
      <c r="C43" s="439">
        <v>10015981944</v>
      </c>
      <c r="D43" s="480" t="s">
        <v>233</v>
      </c>
      <c r="E43" s="481">
        <v>36382</v>
      </c>
      <c r="F43" s="482" t="s">
        <v>91</v>
      </c>
      <c r="G43" s="483" t="s">
        <v>179</v>
      </c>
      <c r="H43" s="484">
        <v>18</v>
      </c>
      <c r="I43" s="484">
        <v>10</v>
      </c>
      <c r="J43" s="484">
        <v>20</v>
      </c>
      <c r="K43" s="484"/>
      <c r="L43" s="484">
        <v>2</v>
      </c>
      <c r="M43" s="484"/>
      <c r="N43" s="484"/>
      <c r="O43" s="484"/>
      <c r="P43" s="484"/>
      <c r="Q43" s="484"/>
      <c r="R43" s="484"/>
      <c r="S43" s="271"/>
      <c r="T43" s="271"/>
      <c r="U43" s="485"/>
      <c r="V43" s="485"/>
      <c r="W43" s="484"/>
      <c r="X43" s="484"/>
      <c r="Y43" s="484"/>
      <c r="Z43" s="484"/>
      <c r="AA43" s="484"/>
      <c r="AB43" s="484">
        <v>10</v>
      </c>
      <c r="AC43" s="484"/>
      <c r="AD43" s="484"/>
      <c r="AE43" s="484">
        <f t="shared" si="1"/>
        <v>50</v>
      </c>
      <c r="AF43" s="484"/>
      <c r="AG43" s="271"/>
      <c r="AH43" s="262"/>
    </row>
    <row r="44" spans="1:34" x14ac:dyDescent="0.3">
      <c r="A44" s="478" t="s">
        <v>177</v>
      </c>
      <c r="B44" s="271">
        <v>129</v>
      </c>
      <c r="C44" s="439">
        <v>10076721122</v>
      </c>
      <c r="D44" s="480" t="s">
        <v>243</v>
      </c>
      <c r="E44" s="481">
        <v>38180</v>
      </c>
      <c r="F44" s="482" t="s">
        <v>87</v>
      </c>
      <c r="G44" s="483" t="s">
        <v>179</v>
      </c>
      <c r="H44" s="484">
        <v>14</v>
      </c>
      <c r="I44" s="484">
        <v>20</v>
      </c>
      <c r="J44" s="484">
        <v>4</v>
      </c>
      <c r="K44" s="484"/>
      <c r="L44" s="484"/>
      <c r="M44" s="484"/>
      <c r="N44" s="484"/>
      <c r="O44" s="484"/>
      <c r="P44" s="484"/>
      <c r="Q44" s="484"/>
      <c r="R44" s="484"/>
      <c r="S44" s="271"/>
      <c r="T44" s="271"/>
      <c r="U44" s="485"/>
      <c r="V44" s="485"/>
      <c r="W44" s="484"/>
      <c r="X44" s="484"/>
      <c r="Y44" s="484"/>
      <c r="Z44" s="484"/>
      <c r="AA44" s="484"/>
      <c r="AB44" s="484">
        <v>15</v>
      </c>
      <c r="AC44" s="484"/>
      <c r="AD44" s="484"/>
      <c r="AE44" s="484">
        <f t="shared" si="1"/>
        <v>38</v>
      </c>
      <c r="AF44" s="484"/>
      <c r="AG44" s="271"/>
      <c r="AH44" s="262"/>
    </row>
    <row r="45" spans="1:34" x14ac:dyDescent="0.3">
      <c r="A45" s="478" t="s">
        <v>177</v>
      </c>
      <c r="B45" s="271">
        <v>123</v>
      </c>
      <c r="C45" s="439">
        <v>1006441912</v>
      </c>
      <c r="D45" s="480" t="s">
        <v>235</v>
      </c>
      <c r="E45" s="481">
        <v>37761</v>
      </c>
      <c r="F45" s="482" t="s">
        <v>87</v>
      </c>
      <c r="G45" s="483" t="s">
        <v>179</v>
      </c>
      <c r="H45" s="484">
        <v>8</v>
      </c>
      <c r="I45" s="484">
        <v>4</v>
      </c>
      <c r="J45" s="484">
        <v>22</v>
      </c>
      <c r="K45" s="484"/>
      <c r="L45" s="484"/>
      <c r="M45" s="484"/>
      <c r="N45" s="484"/>
      <c r="O45" s="484"/>
      <c r="P45" s="484"/>
      <c r="Q45" s="484"/>
      <c r="R45" s="484"/>
      <c r="S45" s="271"/>
      <c r="T45" s="271"/>
      <c r="U45" s="485"/>
      <c r="V45" s="485"/>
      <c r="W45" s="484"/>
      <c r="X45" s="484"/>
      <c r="Y45" s="484"/>
      <c r="Z45" s="484"/>
      <c r="AA45" s="484"/>
      <c r="AB45" s="487">
        <v>19</v>
      </c>
      <c r="AC45" s="507"/>
      <c r="AD45" s="487"/>
      <c r="AE45" s="484">
        <f t="shared" si="1"/>
        <v>34</v>
      </c>
      <c r="AF45" s="484"/>
      <c r="AG45" s="271"/>
      <c r="AH45" s="262"/>
    </row>
    <row r="46" spans="1:34" x14ac:dyDescent="0.3">
      <c r="A46" s="478" t="s">
        <v>177</v>
      </c>
      <c r="B46" s="271">
        <v>131</v>
      </c>
      <c r="C46" s="439">
        <v>10085147085</v>
      </c>
      <c r="D46" s="480" t="s">
        <v>242</v>
      </c>
      <c r="E46" s="481">
        <v>37631</v>
      </c>
      <c r="F46" s="482" t="s">
        <v>87</v>
      </c>
      <c r="G46" s="483" t="s">
        <v>179</v>
      </c>
      <c r="H46" s="484">
        <v>1</v>
      </c>
      <c r="I46" s="484">
        <v>2</v>
      </c>
      <c r="J46" s="484">
        <v>2</v>
      </c>
      <c r="K46" s="484"/>
      <c r="L46" s="484"/>
      <c r="M46" s="484"/>
      <c r="N46" s="484"/>
      <c r="O46" s="484"/>
      <c r="P46" s="484"/>
      <c r="Q46" s="484"/>
      <c r="R46" s="484"/>
      <c r="S46" s="271"/>
      <c r="T46" s="271"/>
      <c r="U46" s="485"/>
      <c r="V46" s="485"/>
      <c r="W46" s="484"/>
      <c r="X46" s="484"/>
      <c r="Y46" s="484"/>
      <c r="Z46" s="484"/>
      <c r="AA46" s="484"/>
      <c r="AB46" s="487">
        <v>18</v>
      </c>
      <c r="AC46" s="507"/>
      <c r="AD46" s="487"/>
      <c r="AE46" s="484">
        <f t="shared" si="1"/>
        <v>5</v>
      </c>
      <c r="AF46" s="484"/>
      <c r="AG46" s="271"/>
      <c r="AH46" s="262"/>
    </row>
    <row r="47" spans="1:34" ht="14.4" thickBot="1" x14ac:dyDescent="0.35">
      <c r="A47" s="488" t="s">
        <v>177</v>
      </c>
      <c r="B47" s="230">
        <v>117</v>
      </c>
      <c r="C47" s="450">
        <v>10064871156</v>
      </c>
      <c r="D47" s="381" t="s">
        <v>244</v>
      </c>
      <c r="E47" s="382">
        <v>38038</v>
      </c>
      <c r="F47" s="383" t="s">
        <v>87</v>
      </c>
      <c r="G47" s="489" t="s">
        <v>179</v>
      </c>
      <c r="H47" s="386">
        <v>32</v>
      </c>
      <c r="I47" s="386">
        <v>22</v>
      </c>
      <c r="J47" s="386">
        <v>12</v>
      </c>
      <c r="K47" s="386"/>
      <c r="L47" s="386"/>
      <c r="M47" s="386"/>
      <c r="N47" s="386"/>
      <c r="O47" s="386"/>
      <c r="P47" s="386"/>
      <c r="Q47" s="386">
        <v>3</v>
      </c>
      <c r="R47" s="386"/>
      <c r="S47" s="230"/>
      <c r="T47" s="230"/>
      <c r="U47" s="229"/>
      <c r="V47" s="229"/>
      <c r="W47" s="386"/>
      <c r="X47" s="386"/>
      <c r="Y47" s="386"/>
      <c r="Z47" s="386"/>
      <c r="AA47" s="386"/>
      <c r="AB47" s="490">
        <v>17</v>
      </c>
      <c r="AC47" s="508"/>
      <c r="AD47" s="490"/>
      <c r="AE47" s="386">
        <f t="shared" si="1"/>
        <v>69</v>
      </c>
      <c r="AF47" s="386"/>
      <c r="AG47" s="230"/>
      <c r="AH47" s="427"/>
    </row>
    <row r="48" spans="1:34" ht="8.4" customHeight="1" thickTop="1" thickBot="1" x14ac:dyDescent="0.35">
      <c r="A48" s="229"/>
      <c r="B48" s="230"/>
      <c r="C48" s="230"/>
      <c r="D48" s="229"/>
      <c r="E48" s="231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</row>
    <row r="49" spans="1:34" ht="15" thickTop="1" x14ac:dyDescent="0.3">
      <c r="A49" s="515" t="s">
        <v>54</v>
      </c>
      <c r="B49" s="516"/>
      <c r="C49" s="516"/>
      <c r="D49" s="516"/>
      <c r="E49" s="50"/>
      <c r="F49" s="50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7"/>
    </row>
    <row r="50" spans="1:34" ht="14.4" x14ac:dyDescent="0.3">
      <c r="A50" s="219" t="s">
        <v>183</v>
      </c>
      <c r="B50" s="182"/>
      <c r="C50" s="220"/>
      <c r="D50" s="182"/>
      <c r="E50" s="221"/>
      <c r="F50" s="182"/>
      <c r="G50" s="222"/>
      <c r="H50" s="21"/>
      <c r="I50" s="23"/>
      <c r="J50" s="23"/>
      <c r="K50" s="23"/>
      <c r="L50" s="23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"/>
      <c r="AC50" s="222"/>
      <c r="AD50" s="222"/>
      <c r="AE50" s="23"/>
      <c r="AF50" s="235"/>
      <c r="AG50" s="223"/>
      <c r="AH50" s="224"/>
    </row>
    <row r="51" spans="1:34" ht="14.4" x14ac:dyDescent="0.3">
      <c r="A51" s="219" t="s">
        <v>266</v>
      </c>
      <c r="B51" s="182"/>
      <c r="C51" s="225"/>
      <c r="D51" s="182"/>
      <c r="E51" s="221"/>
      <c r="F51" s="182"/>
      <c r="G51" s="222"/>
      <c r="H51" s="21"/>
      <c r="I51" s="23"/>
      <c r="J51" s="23"/>
      <c r="K51" s="23"/>
      <c r="L51" s="23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"/>
      <c r="AC51" s="222"/>
      <c r="AD51" s="222"/>
      <c r="AE51" s="23"/>
      <c r="AF51" s="235"/>
      <c r="AG51" s="223"/>
      <c r="AH51" s="224"/>
    </row>
    <row r="52" spans="1:34" ht="7.8" customHeight="1" x14ac:dyDescent="0.3">
      <c r="A52" s="23"/>
      <c r="B52" s="22"/>
      <c r="C52" s="22"/>
      <c r="D52" s="23"/>
      <c r="E52" s="20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10"/>
    </row>
    <row r="53" spans="1:34" ht="15.6" x14ac:dyDescent="0.3">
      <c r="A53" s="643"/>
      <c r="B53" s="643"/>
      <c r="C53" s="643"/>
      <c r="D53" s="643"/>
      <c r="E53" s="643"/>
      <c r="F53" s="643" t="s">
        <v>55</v>
      </c>
      <c r="G53" s="643"/>
      <c r="H53" s="643"/>
      <c r="I53" s="643"/>
      <c r="J53" s="643"/>
      <c r="K53" s="643"/>
      <c r="L53" s="643" t="s">
        <v>56</v>
      </c>
      <c r="M53" s="643"/>
      <c r="N53" s="643"/>
      <c r="O53" s="643"/>
      <c r="P53" s="643"/>
      <c r="Q53" s="643"/>
      <c r="R53" s="643"/>
      <c r="S53" s="643"/>
      <c r="T53" s="643"/>
      <c r="U53" s="643"/>
      <c r="V53" s="643"/>
      <c r="W53" s="643"/>
      <c r="X53" s="643"/>
      <c r="Y53" s="643"/>
      <c r="Z53" s="643"/>
      <c r="AA53" s="643"/>
      <c r="AB53" s="643" t="s">
        <v>57</v>
      </c>
      <c r="AC53" s="643"/>
      <c r="AD53" s="643"/>
      <c r="AE53" s="643"/>
      <c r="AF53" s="643"/>
      <c r="AG53" s="643"/>
      <c r="AH53" s="644"/>
    </row>
    <row r="54" spans="1:34" ht="15.6" x14ac:dyDescent="0.3">
      <c r="A54" s="214"/>
      <c r="B54" s="214"/>
      <c r="C54" s="214"/>
      <c r="D54" s="214"/>
      <c r="E54" s="214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7"/>
    </row>
    <row r="55" spans="1:34" ht="15.6" x14ac:dyDescent="0.3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5"/>
    </row>
    <row r="56" spans="1:34" x14ac:dyDescent="0.3">
      <c r="A56" s="519"/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72"/>
      <c r="AC56" s="72"/>
      <c r="AD56" s="72"/>
      <c r="AE56" s="519"/>
      <c r="AF56" s="519"/>
      <c r="AG56" s="519"/>
      <c r="AH56" s="566"/>
    </row>
    <row r="57" spans="1:34" x14ac:dyDescent="0.3">
      <c r="A57" s="72"/>
      <c r="D57" s="72"/>
      <c r="E57" s="80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112"/>
    </row>
    <row r="58" spans="1:34" x14ac:dyDescent="0.3">
      <c r="A58" s="72"/>
      <c r="D58" s="72"/>
      <c r="E58" s="8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112"/>
    </row>
    <row r="59" spans="1:34" s="358" customFormat="1" ht="12.6" thickBot="1" x14ac:dyDescent="0.35">
      <c r="A59" s="595"/>
      <c r="B59" s="595"/>
      <c r="C59" s="595"/>
      <c r="D59" s="595"/>
      <c r="E59" s="595"/>
      <c r="F59" s="595" t="str">
        <f>G17</f>
        <v>СОЛОВЬЕВ Г.Н. (ВК, г. САНКТ ПЕТЕРБУРГ)</v>
      </c>
      <c r="G59" s="595"/>
      <c r="H59" s="595"/>
      <c r="I59" s="595"/>
      <c r="J59" s="595"/>
      <c r="K59" s="595"/>
      <c r="L59" s="595" t="str">
        <f>G18</f>
        <v>МИХАЙЛОВА И.Н. (ВК, г. САНКТ ПЕТЕРБУРГ)</v>
      </c>
      <c r="M59" s="595"/>
      <c r="N59" s="595"/>
      <c r="O59" s="595"/>
      <c r="P59" s="595"/>
      <c r="Q59" s="595"/>
      <c r="R59" s="595"/>
      <c r="S59" s="595"/>
      <c r="T59" s="595"/>
      <c r="U59" s="595"/>
      <c r="V59" s="595"/>
      <c r="W59" s="595"/>
      <c r="X59" s="595"/>
      <c r="Y59" s="595"/>
      <c r="Z59" s="595"/>
      <c r="AA59" s="595"/>
      <c r="AB59" s="595" t="str">
        <f>G19</f>
        <v>СТУОКА Е.А. (ВК, г. САНКТ ПЕТЕРБУРГ)</v>
      </c>
      <c r="AC59" s="595"/>
      <c r="AD59" s="595"/>
      <c r="AE59" s="595"/>
      <c r="AF59" s="595"/>
      <c r="AG59" s="595"/>
      <c r="AH59" s="596"/>
    </row>
    <row r="60" spans="1:34" ht="14.4" thickTop="1" x14ac:dyDescent="0.3"/>
  </sheetData>
  <mergeCells count="49">
    <mergeCell ref="A56:E56"/>
    <mergeCell ref="F56:AA56"/>
    <mergeCell ref="AE56:AH56"/>
    <mergeCell ref="A59:E59"/>
    <mergeCell ref="F59:K59"/>
    <mergeCell ref="L59:AA59"/>
    <mergeCell ref="AB59:AH59"/>
    <mergeCell ref="A49:D49"/>
    <mergeCell ref="G49:AH49"/>
    <mergeCell ref="A53:E53"/>
    <mergeCell ref="F53:K53"/>
    <mergeCell ref="L53:AA53"/>
    <mergeCell ref="AB53:AH53"/>
    <mergeCell ref="AE21:AE23"/>
    <mergeCell ref="AG21:AG23"/>
    <mergeCell ref="AH21:AH23"/>
    <mergeCell ref="H22:H23"/>
    <mergeCell ref="I22:I23"/>
    <mergeCell ref="J22:J23"/>
    <mergeCell ref="K22:T22"/>
    <mergeCell ref="AF21:AF23"/>
    <mergeCell ref="F21:F23"/>
    <mergeCell ref="A15:G15"/>
    <mergeCell ref="H15:AH15"/>
    <mergeCell ref="H16:AH16"/>
    <mergeCell ref="H17:AH17"/>
    <mergeCell ref="H18:AH18"/>
    <mergeCell ref="H19:R19"/>
    <mergeCell ref="A21:A23"/>
    <mergeCell ref="B21:B23"/>
    <mergeCell ref="C21:C23"/>
    <mergeCell ref="D21:D23"/>
    <mergeCell ref="E21:E23"/>
    <mergeCell ref="G21:G23"/>
    <mergeCell ref="H21:AA21"/>
    <mergeCell ref="AB21:AB23"/>
    <mergeCell ref="AC21:AD21"/>
    <mergeCell ref="A12:AH12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</mergeCells>
  <conditionalFormatting sqref="AB52:AD1048576 AB48:AD48 AC50:AD51 G50:G51 AB12:AD14 AB21:AB22 AB20:AD20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F3C98-53F0-437C-BD2B-6A94AB82EE7E}">
  <dimension ref="A1:P45"/>
  <sheetViews>
    <sheetView topLeftCell="A19" workbookViewId="0">
      <selection activeCell="D26" sqref="D26"/>
    </sheetView>
  </sheetViews>
  <sheetFormatPr defaultColWidth="8.77734375" defaultRowHeight="14.4" x14ac:dyDescent="0.3"/>
  <cols>
    <col min="1" max="1" width="6.77734375" customWidth="1"/>
    <col min="2" max="2" width="7.77734375" customWidth="1"/>
    <col min="3" max="3" width="11.77734375" customWidth="1"/>
    <col min="4" max="4" width="21.21875" customWidth="1"/>
    <col min="5" max="5" width="11.21875" customWidth="1"/>
    <col min="7" max="7" width="19.5546875" customWidth="1"/>
    <col min="8" max="10" width="9.5546875" customWidth="1"/>
    <col min="11" max="11" width="10.21875" customWidth="1"/>
    <col min="12" max="12" width="9.5546875" customWidth="1"/>
    <col min="13" max="13" width="12.44140625" customWidth="1"/>
    <col min="14" max="14" width="13.77734375" customWidth="1"/>
  </cols>
  <sheetData>
    <row r="1" spans="1:16" ht="2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6" ht="6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6" ht="2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</row>
    <row r="4" spans="1:16" ht="5.25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6" ht="6.75" customHeight="1" x14ac:dyDescent="0.3">
      <c r="A5" s="519" t="s">
        <v>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16" ht="28.8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</row>
    <row r="7" spans="1:16" ht="2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</row>
    <row r="8" spans="1:16" ht="8.25" customHeight="1" thickBot="1" x14ac:dyDescent="0.35">
      <c r="A8" s="543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</row>
    <row r="9" spans="1:16" ht="18.60000000000000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6"/>
    </row>
    <row r="10" spans="1:16" ht="18" x14ac:dyDescent="0.3">
      <c r="A10" s="547" t="s">
        <v>5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9"/>
    </row>
    <row r="11" spans="1:16" ht="18" x14ac:dyDescent="0.3">
      <c r="A11" s="550" t="s">
        <v>58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2"/>
    </row>
    <row r="12" spans="1:16" ht="8.25" customHeight="1" x14ac:dyDescent="0.3">
      <c r="A12" s="553" t="s">
        <v>2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5"/>
    </row>
    <row r="13" spans="1:16" ht="15.6" x14ac:dyDescent="0.3">
      <c r="A13" s="556" t="s">
        <v>7</v>
      </c>
      <c r="B13" s="557"/>
      <c r="C13" s="557"/>
      <c r="D13" s="557"/>
      <c r="E13" s="1"/>
      <c r="F13" s="2"/>
      <c r="G13" s="3" t="s">
        <v>8</v>
      </c>
      <c r="H13" s="4"/>
      <c r="I13" s="4"/>
      <c r="J13" s="4"/>
      <c r="K13" s="4"/>
      <c r="L13" s="5"/>
      <c r="M13" s="6"/>
      <c r="N13" s="7" t="s">
        <v>9</v>
      </c>
    </row>
    <row r="14" spans="1:16" ht="15.6" x14ac:dyDescent="0.3">
      <c r="A14" s="558" t="s">
        <v>141</v>
      </c>
      <c r="B14" s="559"/>
      <c r="C14" s="559"/>
      <c r="D14" s="559"/>
      <c r="E14" s="8"/>
      <c r="F14" s="9"/>
      <c r="G14" s="10" t="s">
        <v>10</v>
      </c>
      <c r="H14" s="11"/>
      <c r="I14" s="11"/>
      <c r="J14" s="11"/>
      <c r="K14" s="11"/>
      <c r="L14" s="12"/>
      <c r="M14" s="13"/>
      <c r="N14" s="14" t="s">
        <v>140</v>
      </c>
    </row>
    <row r="15" spans="1:16" x14ac:dyDescent="0.3">
      <c r="A15" s="522" t="s">
        <v>11</v>
      </c>
      <c r="B15" s="523"/>
      <c r="C15" s="523"/>
      <c r="D15" s="523"/>
      <c r="E15" s="523"/>
      <c r="F15" s="523"/>
      <c r="G15" s="560"/>
      <c r="H15" s="561" t="s">
        <v>12</v>
      </c>
      <c r="I15" s="562"/>
      <c r="J15" s="562"/>
      <c r="K15" s="562"/>
      <c r="L15" s="562"/>
      <c r="M15" s="562"/>
      <c r="N15" s="563"/>
      <c r="P15" s="15"/>
    </row>
    <row r="16" spans="1:16" x14ac:dyDescent="0.3">
      <c r="A16" s="16"/>
      <c r="B16" s="17"/>
      <c r="C16" s="17"/>
      <c r="D16" s="18"/>
      <c r="E16" s="19" t="s">
        <v>2</v>
      </c>
      <c r="F16" s="18"/>
      <c r="G16" s="19"/>
      <c r="H16" s="525" t="s">
        <v>13</v>
      </c>
      <c r="I16" s="526"/>
      <c r="J16" s="526"/>
      <c r="K16" s="526"/>
      <c r="L16" s="526"/>
      <c r="M16" s="526"/>
      <c r="N16" s="527"/>
    </row>
    <row r="17" spans="1:14" x14ac:dyDescent="0.3">
      <c r="A17" s="16" t="s">
        <v>14</v>
      </c>
      <c r="B17" s="17"/>
      <c r="C17" s="17"/>
      <c r="D17" s="19"/>
      <c r="E17" s="20"/>
      <c r="F17" s="18"/>
      <c r="G17" s="21" t="s">
        <v>142</v>
      </c>
      <c r="H17" s="525" t="s">
        <v>15</v>
      </c>
      <c r="I17" s="526"/>
      <c r="J17" s="526"/>
      <c r="K17" s="526"/>
      <c r="L17" s="526"/>
      <c r="M17" s="526"/>
      <c r="N17" s="527"/>
    </row>
    <row r="18" spans="1:14" x14ac:dyDescent="0.3">
      <c r="A18" s="16" t="s">
        <v>16</v>
      </c>
      <c r="B18" s="17"/>
      <c r="C18" s="17"/>
      <c r="D18" s="19"/>
      <c r="E18" s="20"/>
      <c r="F18" s="18"/>
      <c r="G18" s="21" t="s">
        <v>143</v>
      </c>
      <c r="H18" s="525" t="s">
        <v>17</v>
      </c>
      <c r="I18" s="526"/>
      <c r="J18" s="526"/>
      <c r="K18" s="526"/>
      <c r="L18" s="526"/>
      <c r="M18" s="526"/>
      <c r="N18" s="527"/>
    </row>
    <row r="19" spans="1:14" ht="15" thickBot="1" x14ac:dyDescent="0.35">
      <c r="A19" s="16" t="s">
        <v>18</v>
      </c>
      <c r="B19" s="22"/>
      <c r="C19" s="22"/>
      <c r="D19" s="23"/>
      <c r="E19" s="24"/>
      <c r="F19" s="23"/>
      <c r="G19" s="21" t="s">
        <v>144</v>
      </c>
      <c r="H19" s="236" t="s">
        <v>153</v>
      </c>
      <c r="I19" s="26"/>
      <c r="J19" s="26"/>
      <c r="K19" s="26"/>
      <c r="L19" s="253">
        <v>0.75</v>
      </c>
      <c r="M19" s="254"/>
      <c r="N19" s="500">
        <v>3</v>
      </c>
    </row>
    <row r="20" spans="1:14" ht="7.5" customHeight="1" thickTop="1" thickBot="1" x14ac:dyDescent="0.35">
      <c r="A20" s="29"/>
      <c r="B20" s="30"/>
      <c r="C20" s="30"/>
      <c r="D20" s="29"/>
      <c r="E20" s="31"/>
      <c r="F20" s="29"/>
      <c r="G20" s="29"/>
      <c r="H20" s="32"/>
      <c r="I20" s="32"/>
      <c r="J20" s="32"/>
      <c r="K20" s="32"/>
      <c r="L20" s="33"/>
      <c r="M20" s="29"/>
      <c r="N20" s="29"/>
    </row>
    <row r="21" spans="1:14" s="34" customFormat="1" ht="13.5" customHeight="1" thickTop="1" x14ac:dyDescent="0.2">
      <c r="A21" s="528" t="s">
        <v>19</v>
      </c>
      <c r="B21" s="530" t="s">
        <v>20</v>
      </c>
      <c r="C21" s="530" t="s">
        <v>21</v>
      </c>
      <c r="D21" s="530" t="s">
        <v>22</v>
      </c>
      <c r="E21" s="532" t="s">
        <v>23</v>
      </c>
      <c r="F21" s="530" t="s">
        <v>24</v>
      </c>
      <c r="G21" s="530" t="s">
        <v>25</v>
      </c>
      <c r="H21" s="534" t="s">
        <v>26</v>
      </c>
      <c r="I21" s="535"/>
      <c r="J21" s="535"/>
      <c r="K21" s="536" t="s">
        <v>27</v>
      </c>
      <c r="L21" s="538" t="s">
        <v>28</v>
      </c>
      <c r="M21" s="540" t="s">
        <v>29</v>
      </c>
      <c r="N21" s="513" t="s">
        <v>30</v>
      </c>
    </row>
    <row r="22" spans="1:14" s="34" customFormat="1" ht="12" x14ac:dyDescent="0.2">
      <c r="A22" s="529"/>
      <c r="B22" s="531"/>
      <c r="C22" s="531"/>
      <c r="D22" s="531"/>
      <c r="E22" s="533"/>
      <c r="F22" s="531"/>
      <c r="G22" s="531"/>
      <c r="H22" s="35" t="s">
        <v>31</v>
      </c>
      <c r="I22" s="35" t="s">
        <v>32</v>
      </c>
      <c r="J22" s="35" t="s">
        <v>33</v>
      </c>
      <c r="K22" s="537"/>
      <c r="L22" s="539"/>
      <c r="M22" s="541"/>
      <c r="N22" s="514"/>
    </row>
    <row r="23" spans="1:14" s="39" customFormat="1" ht="13.8" x14ac:dyDescent="0.3">
      <c r="A23" s="263">
        <v>1</v>
      </c>
      <c r="B23" s="242">
        <v>77</v>
      </c>
      <c r="C23" s="242">
        <v>10078794700</v>
      </c>
      <c r="D23" s="55" t="s">
        <v>67</v>
      </c>
      <c r="E23" s="273">
        <f>VLOOKUP(B23,[1]список!B:K,4,FALSE)</f>
        <v>37812</v>
      </c>
      <c r="F23" s="242" t="s">
        <v>87</v>
      </c>
      <c r="G23" s="265" t="s">
        <v>35</v>
      </c>
      <c r="H23" s="38">
        <v>2.2023148148148149E-4</v>
      </c>
      <c r="I23" s="38">
        <v>1.6232638888888891E-4</v>
      </c>
      <c r="J23" s="266">
        <v>1.614351851851852E-4</v>
      </c>
      <c r="K23" s="267">
        <f>SUM(H23,I23,J23)</f>
        <v>5.4399305555555559E-4</v>
      </c>
      <c r="L23" s="268">
        <f>$L$19/((K23*24))</f>
        <v>57.445586264122035</v>
      </c>
      <c r="M23" s="242" t="s">
        <v>91</v>
      </c>
      <c r="N23" s="497"/>
    </row>
    <row r="24" spans="1:14" s="39" customFormat="1" ht="13.8" x14ac:dyDescent="0.3">
      <c r="A24" s="270">
        <f t="shared" ref="A24" si="0">A23</f>
        <v>1</v>
      </c>
      <c r="B24" s="271">
        <v>81</v>
      </c>
      <c r="C24" s="271">
        <v>10090187550</v>
      </c>
      <c r="D24" s="272" t="s">
        <v>62</v>
      </c>
      <c r="E24" s="273">
        <f>VLOOKUP(B24,[1]список!B:K,4,FALSE)</f>
        <v>37758</v>
      </c>
      <c r="F24" s="271" t="s">
        <v>91</v>
      </c>
      <c r="G24" s="274" t="s">
        <v>35</v>
      </c>
      <c r="H24" s="255">
        <f t="shared" ref="H24:L24" si="1">H23</f>
        <v>2.2023148148148149E-4</v>
      </c>
      <c r="I24" s="255">
        <f t="shared" si="1"/>
        <v>1.6232638888888891E-4</v>
      </c>
      <c r="J24" s="255">
        <f t="shared" si="1"/>
        <v>1.614351851851852E-4</v>
      </c>
      <c r="K24" s="275">
        <f>K23</f>
        <v>5.4399305555555559E-4</v>
      </c>
      <c r="L24" s="276">
        <f t="shared" si="1"/>
        <v>57.445586264122035</v>
      </c>
      <c r="M24" s="271" t="str">
        <f t="shared" ref="M24" si="2">M23</f>
        <v>МСМК</v>
      </c>
      <c r="N24" s="495">
        <f>N23</f>
        <v>0</v>
      </c>
    </row>
    <row r="25" spans="1:14" s="39" customFormat="1" thickBot="1" x14ac:dyDescent="0.35">
      <c r="A25" s="278">
        <f>A23</f>
        <v>1</v>
      </c>
      <c r="B25" s="279">
        <v>80</v>
      </c>
      <c r="C25" s="279">
        <v>10014630109</v>
      </c>
      <c r="D25" s="280" t="s">
        <v>64</v>
      </c>
      <c r="E25" s="281">
        <f>VLOOKUP(B25,[1]список!B:K,4,FALSE)</f>
        <v>36529</v>
      </c>
      <c r="F25" s="279" t="s">
        <v>91</v>
      </c>
      <c r="G25" s="282" t="s">
        <v>35</v>
      </c>
      <c r="H25" s="257">
        <f t="shared" ref="H25:L25" si="3">H23</f>
        <v>2.2023148148148149E-4</v>
      </c>
      <c r="I25" s="257">
        <f t="shared" si="3"/>
        <v>1.6232638888888891E-4</v>
      </c>
      <c r="J25" s="257">
        <f t="shared" si="3"/>
        <v>1.614351851851852E-4</v>
      </c>
      <c r="K25" s="283">
        <f t="shared" si="3"/>
        <v>5.4399305555555559E-4</v>
      </c>
      <c r="L25" s="284">
        <f t="shared" si="3"/>
        <v>57.445586264122035</v>
      </c>
      <c r="M25" s="279" t="str">
        <f t="shared" ref="M25" si="4">M23</f>
        <v>МСМК</v>
      </c>
      <c r="N25" s="496">
        <f>N23</f>
        <v>0</v>
      </c>
    </row>
    <row r="26" spans="1:14" s="39" customFormat="1" ht="13.8" x14ac:dyDescent="0.3">
      <c r="A26" s="286">
        <v>2</v>
      </c>
      <c r="B26" s="287">
        <v>32</v>
      </c>
      <c r="C26" s="287">
        <v>10009045636</v>
      </c>
      <c r="D26" s="288" t="s">
        <v>65</v>
      </c>
      <c r="E26" s="264">
        <f>VLOOKUP(B26,[1]список!B:K,4,FALSE)</f>
        <v>34844</v>
      </c>
      <c r="F26" s="287" t="s">
        <v>90</v>
      </c>
      <c r="G26" s="289" t="s">
        <v>52</v>
      </c>
      <c r="H26" s="251">
        <v>2.1659722222222219E-4</v>
      </c>
      <c r="I26" s="251">
        <v>1.6327546296296297E-4</v>
      </c>
      <c r="J26" s="290">
        <v>1.7459490740740741E-4</v>
      </c>
      <c r="K26" s="291">
        <f>SUM(H26,I26,J26)</f>
        <v>5.5446759259259251E-4</v>
      </c>
      <c r="L26" s="292">
        <f>$L$19/((K26*24))</f>
        <v>56.360372395942065</v>
      </c>
      <c r="M26" s="287" t="s">
        <v>87</v>
      </c>
      <c r="N26" s="498"/>
    </row>
    <row r="27" spans="1:14" s="39" customFormat="1" ht="13.8" x14ac:dyDescent="0.3">
      <c r="A27" s="294">
        <f>A26</f>
        <v>2</v>
      </c>
      <c r="B27" s="271">
        <v>33</v>
      </c>
      <c r="C27" s="271">
        <v>10006462305</v>
      </c>
      <c r="D27" s="272" t="s">
        <v>66</v>
      </c>
      <c r="E27" s="273">
        <f>VLOOKUP(B27,[1]список!B:K,4,FALSE)</f>
        <v>33949</v>
      </c>
      <c r="F27" s="271" t="s">
        <v>91</v>
      </c>
      <c r="G27" s="274" t="s">
        <v>52</v>
      </c>
      <c r="H27" s="255">
        <f t="shared" ref="H27:M27" si="5">H26</f>
        <v>2.1659722222222219E-4</v>
      </c>
      <c r="I27" s="255">
        <f t="shared" si="5"/>
        <v>1.6327546296296297E-4</v>
      </c>
      <c r="J27" s="255">
        <f t="shared" si="5"/>
        <v>1.7459490740740741E-4</v>
      </c>
      <c r="K27" s="275">
        <f t="shared" si="5"/>
        <v>5.5446759259259251E-4</v>
      </c>
      <c r="L27" s="276">
        <f t="shared" si="5"/>
        <v>56.360372395942065</v>
      </c>
      <c r="M27" s="271" t="str">
        <f t="shared" si="5"/>
        <v>МС</v>
      </c>
      <c r="N27" s="495">
        <f>N26</f>
        <v>0</v>
      </c>
    </row>
    <row r="28" spans="1:14" s="39" customFormat="1" ht="13.8" x14ac:dyDescent="0.3">
      <c r="A28" s="294">
        <f>A26</f>
        <v>2</v>
      </c>
      <c r="B28" s="271">
        <v>97</v>
      </c>
      <c r="C28" s="271">
        <v>10034991217</v>
      </c>
      <c r="D28" s="272" t="s">
        <v>61</v>
      </c>
      <c r="E28" s="273">
        <f>VLOOKUP(B28,[1]список!B:K,4,FALSE)</f>
        <v>36732</v>
      </c>
      <c r="F28" s="271" t="s">
        <v>91</v>
      </c>
      <c r="G28" s="274" t="s">
        <v>39</v>
      </c>
      <c r="H28" s="255">
        <f t="shared" ref="H28:L28" si="6">H26</f>
        <v>2.1659722222222219E-4</v>
      </c>
      <c r="I28" s="255">
        <f t="shared" si="6"/>
        <v>1.6327546296296297E-4</v>
      </c>
      <c r="J28" s="255">
        <f t="shared" si="6"/>
        <v>1.7459490740740741E-4</v>
      </c>
      <c r="K28" s="275">
        <f t="shared" si="6"/>
        <v>5.5446759259259251E-4</v>
      </c>
      <c r="L28" s="276">
        <f t="shared" si="6"/>
        <v>56.360372395942065</v>
      </c>
      <c r="M28" s="271" t="str">
        <f t="shared" ref="M28" si="7">M26</f>
        <v>МС</v>
      </c>
      <c r="N28" s="495">
        <f>N26</f>
        <v>0</v>
      </c>
    </row>
    <row r="29" spans="1:14" s="39" customFormat="1" thickBot="1" x14ac:dyDescent="0.35">
      <c r="A29" s="193">
        <f>A26</f>
        <v>2</v>
      </c>
      <c r="B29" s="279">
        <v>98</v>
      </c>
      <c r="C29" s="279">
        <v>10083104530</v>
      </c>
      <c r="D29" s="280" t="s">
        <v>68</v>
      </c>
      <c r="E29" s="281">
        <f>VLOOKUP(B29,[1]список!B:K,4,FALSE)</f>
        <v>36225</v>
      </c>
      <c r="F29" s="279" t="s">
        <v>87</v>
      </c>
      <c r="G29" s="282" t="s">
        <v>39</v>
      </c>
      <c r="H29" s="252">
        <f t="shared" ref="H29:L29" si="8">H26</f>
        <v>2.1659722222222219E-4</v>
      </c>
      <c r="I29" s="252">
        <f t="shared" si="8"/>
        <v>1.6327546296296297E-4</v>
      </c>
      <c r="J29" s="257">
        <f t="shared" si="8"/>
        <v>1.7459490740740741E-4</v>
      </c>
      <c r="K29" s="283">
        <f t="shared" si="8"/>
        <v>5.5446759259259251E-4</v>
      </c>
      <c r="L29" s="284">
        <f t="shared" si="8"/>
        <v>56.360372395942065</v>
      </c>
      <c r="M29" s="279" t="str">
        <f t="shared" ref="M29" si="9">M26</f>
        <v>МС</v>
      </c>
      <c r="N29" s="499"/>
    </row>
    <row r="30" spans="1:14" s="39" customFormat="1" ht="13.8" x14ac:dyDescent="0.3">
      <c r="A30" s="296">
        <v>3</v>
      </c>
      <c r="B30" s="287">
        <v>48</v>
      </c>
      <c r="C30" s="287">
        <v>10094917312</v>
      </c>
      <c r="D30" s="288" t="s">
        <v>154</v>
      </c>
      <c r="E30" s="264">
        <f>VLOOKUP(B30,[1]список!B:K,4,FALSE)</f>
        <v>38671</v>
      </c>
      <c r="F30" s="287" t="s">
        <v>87</v>
      </c>
      <c r="G30" s="289" t="s">
        <v>35</v>
      </c>
      <c r="H30" s="297">
        <v>2.15625E-4</v>
      </c>
      <c r="I30" s="297">
        <v>1.596412037037037E-4</v>
      </c>
      <c r="J30" s="297">
        <v>2.0002314814814815E-4</v>
      </c>
      <c r="K30" s="291">
        <f>SUM(H30,I30,J30)</f>
        <v>5.7528935185185189E-4</v>
      </c>
      <c r="L30" s="292">
        <f>$L$19/((K30*24))</f>
        <v>54.320490896288099</v>
      </c>
      <c r="M30" s="287" t="s">
        <v>87</v>
      </c>
      <c r="N30" s="494">
        <f>N29</f>
        <v>0</v>
      </c>
    </row>
    <row r="31" spans="1:14" s="39" customFormat="1" ht="13.8" x14ac:dyDescent="0.3">
      <c r="A31" s="299">
        <f>A30</f>
        <v>3</v>
      </c>
      <c r="B31" s="271">
        <v>45</v>
      </c>
      <c r="C31" s="271">
        <v>10007272455</v>
      </c>
      <c r="D31" s="272" t="s">
        <v>155</v>
      </c>
      <c r="E31" s="273">
        <f>VLOOKUP(B31,[1]список!B:K,4,FALSE)</f>
        <v>34633</v>
      </c>
      <c r="F31" s="271" t="s">
        <v>90</v>
      </c>
      <c r="G31" s="274" t="s">
        <v>35</v>
      </c>
      <c r="H31" s="255">
        <f t="shared" ref="H31:M31" si="10">H30</f>
        <v>2.15625E-4</v>
      </c>
      <c r="I31" s="255">
        <f t="shared" si="10"/>
        <v>1.596412037037037E-4</v>
      </c>
      <c r="J31" s="255">
        <f t="shared" si="10"/>
        <v>2.0002314814814815E-4</v>
      </c>
      <c r="K31" s="275">
        <f t="shared" si="10"/>
        <v>5.7528935185185189E-4</v>
      </c>
      <c r="L31" s="276">
        <f t="shared" si="10"/>
        <v>54.320490896288099</v>
      </c>
      <c r="M31" s="271" t="str">
        <f t="shared" si="10"/>
        <v>МС</v>
      </c>
      <c r="N31" s="495">
        <f>N29</f>
        <v>0</v>
      </c>
    </row>
    <row r="32" spans="1:14" s="39" customFormat="1" thickBot="1" x14ac:dyDescent="0.35">
      <c r="A32" s="300">
        <f>A30</f>
        <v>3</v>
      </c>
      <c r="B32" s="279">
        <v>51</v>
      </c>
      <c r="C32" s="279">
        <v>10034919778</v>
      </c>
      <c r="D32" s="280" t="s">
        <v>63</v>
      </c>
      <c r="E32" s="281">
        <f>VLOOKUP(B32,[1]список!B:K,4,FALSE)</f>
        <v>36739</v>
      </c>
      <c r="F32" s="279" t="s">
        <v>90</v>
      </c>
      <c r="G32" s="282" t="s">
        <v>35</v>
      </c>
      <c r="H32" s="252">
        <f t="shared" ref="H32:L32" si="11">H30</f>
        <v>2.15625E-4</v>
      </c>
      <c r="I32" s="252">
        <f t="shared" si="11"/>
        <v>1.596412037037037E-4</v>
      </c>
      <c r="J32" s="257">
        <f t="shared" si="11"/>
        <v>2.0002314814814815E-4</v>
      </c>
      <c r="K32" s="283">
        <f t="shared" si="11"/>
        <v>5.7528935185185189E-4</v>
      </c>
      <c r="L32" s="284">
        <f t="shared" si="11"/>
        <v>54.320490896288099</v>
      </c>
      <c r="M32" s="279" t="str">
        <f t="shared" ref="M32" si="12">M30</f>
        <v>МС</v>
      </c>
      <c r="N32" s="499"/>
    </row>
    <row r="33" spans="1:14" ht="6" customHeight="1" thickBot="1" x14ac:dyDescent="0.35">
      <c r="A33" s="40"/>
      <c r="B33" s="41"/>
      <c r="C33" s="41"/>
      <c r="D33" s="42"/>
      <c r="E33" s="43"/>
      <c r="F33" s="44"/>
      <c r="G33" s="45"/>
      <c r="H33" s="46"/>
      <c r="I33" s="46"/>
      <c r="J33" s="46"/>
      <c r="K33" s="46"/>
      <c r="L33" s="47"/>
      <c r="M33" s="48"/>
      <c r="N33" s="49"/>
    </row>
    <row r="34" spans="1:14" ht="15" thickTop="1" x14ac:dyDescent="0.3">
      <c r="A34" s="515" t="s">
        <v>54</v>
      </c>
      <c r="B34" s="516"/>
      <c r="C34" s="516"/>
      <c r="D34" s="516"/>
      <c r="E34" s="50"/>
      <c r="F34" s="50"/>
      <c r="G34" s="516"/>
      <c r="H34" s="516"/>
      <c r="I34" s="516"/>
      <c r="J34" s="516"/>
      <c r="K34" s="516"/>
      <c r="L34" s="516"/>
      <c r="M34" s="516"/>
      <c r="N34" s="517"/>
    </row>
    <row r="35" spans="1:14" x14ac:dyDescent="0.3">
      <c r="A35" s="51" t="s">
        <v>157</v>
      </c>
      <c r="B35" s="52"/>
      <c r="C35" s="53"/>
      <c r="D35" s="52"/>
      <c r="E35" s="54"/>
      <c r="F35" s="52"/>
      <c r="G35" s="55"/>
      <c r="H35" s="56"/>
      <c r="I35" s="57"/>
      <c r="J35" s="56"/>
      <c r="K35" s="57"/>
      <c r="L35" s="58"/>
      <c r="M35" s="59"/>
      <c r="N35" s="60"/>
    </row>
    <row r="36" spans="1:14" x14ac:dyDescent="0.3">
      <c r="A36" s="61" t="s">
        <v>156</v>
      </c>
      <c r="B36" s="62"/>
      <c r="C36" s="63"/>
      <c r="D36" s="62"/>
      <c r="E36" s="64"/>
      <c r="F36" s="62"/>
      <c r="G36" s="65"/>
      <c r="H36" s="66"/>
      <c r="I36" s="67"/>
      <c r="J36" s="66"/>
      <c r="K36" s="67"/>
      <c r="L36" s="68"/>
      <c r="M36" s="69"/>
      <c r="N36" s="70"/>
    </row>
    <row r="37" spans="1:14" ht="5.25" customHeight="1" x14ac:dyDescent="0.3">
      <c r="A37" s="71"/>
      <c r="B37" s="72"/>
      <c r="C37" s="72"/>
      <c r="D37" s="73"/>
      <c r="E37" s="74"/>
      <c r="F37" s="73"/>
      <c r="G37" s="73"/>
      <c r="H37" s="75"/>
      <c r="I37" s="75"/>
      <c r="J37" s="75"/>
      <c r="K37" s="75"/>
      <c r="L37" s="76"/>
      <c r="M37" s="73"/>
      <c r="N37" s="77"/>
    </row>
    <row r="38" spans="1:14" s="78" customFormat="1" x14ac:dyDescent="0.25">
      <c r="A38" s="522"/>
      <c r="B38" s="523"/>
      <c r="C38" s="523"/>
      <c r="D38" s="523"/>
      <c r="E38" s="523" t="s">
        <v>55</v>
      </c>
      <c r="F38" s="523"/>
      <c r="G38" s="523"/>
      <c r="H38" s="523" t="s">
        <v>56</v>
      </c>
      <c r="I38" s="523"/>
      <c r="J38" s="523"/>
      <c r="K38" s="523"/>
      <c r="L38" s="523" t="s">
        <v>57</v>
      </c>
      <c r="M38" s="523"/>
      <c r="N38" s="524"/>
    </row>
    <row r="39" spans="1:14" x14ac:dyDescent="0.3">
      <c r="A39" s="518"/>
      <c r="B39" s="519"/>
      <c r="C39" s="519"/>
      <c r="D39" s="519"/>
      <c r="E39" s="519"/>
      <c r="F39" s="520"/>
      <c r="G39" s="520"/>
      <c r="H39" s="520"/>
      <c r="I39" s="520"/>
      <c r="J39" s="520"/>
      <c r="K39" s="520"/>
      <c r="L39" s="520"/>
      <c r="M39" s="520"/>
      <c r="N39" s="521"/>
    </row>
    <row r="40" spans="1:14" x14ac:dyDescent="0.3">
      <c r="A40" s="79"/>
      <c r="B40" s="72"/>
      <c r="C40" s="72"/>
      <c r="D40" s="72"/>
      <c r="E40" s="80"/>
      <c r="F40" s="72"/>
      <c r="G40" s="72"/>
      <c r="H40" s="75"/>
      <c r="I40" s="75"/>
      <c r="J40" s="75"/>
      <c r="K40" s="75"/>
      <c r="L40" s="72"/>
      <c r="M40" s="72"/>
      <c r="N40" s="81"/>
    </row>
    <row r="41" spans="1:14" x14ac:dyDescent="0.3">
      <c r="A41" s="79"/>
      <c r="B41" s="72"/>
      <c r="C41" s="72"/>
      <c r="D41" s="72"/>
      <c r="E41" s="80"/>
      <c r="F41" s="72"/>
      <c r="G41" s="72"/>
      <c r="H41" s="75"/>
      <c r="I41" s="75"/>
      <c r="J41" s="75"/>
      <c r="K41" s="75"/>
      <c r="L41" s="72"/>
      <c r="M41" s="72"/>
      <c r="N41" s="81"/>
    </row>
    <row r="42" spans="1:14" x14ac:dyDescent="0.3">
      <c r="A42" s="79"/>
      <c r="B42" s="72"/>
      <c r="C42" s="72"/>
      <c r="D42" s="72"/>
      <c r="E42" s="80"/>
      <c r="F42" s="72"/>
      <c r="G42" s="72"/>
      <c r="H42" s="75"/>
      <c r="I42" s="75"/>
      <c r="J42" s="75"/>
      <c r="K42" s="75"/>
      <c r="L42" s="72"/>
      <c r="M42" s="72"/>
      <c r="N42" s="81"/>
    </row>
    <row r="43" spans="1:14" x14ac:dyDescent="0.3">
      <c r="A43" s="79"/>
      <c r="B43" s="72"/>
      <c r="C43" s="72"/>
      <c r="D43" s="72"/>
      <c r="E43" s="80"/>
      <c r="F43" s="72"/>
      <c r="G43" s="72"/>
      <c r="H43" s="75"/>
      <c r="I43" s="75"/>
      <c r="J43" s="75"/>
      <c r="K43" s="75"/>
      <c r="L43" s="76"/>
      <c r="M43" s="73"/>
      <c r="N43" s="81"/>
    </row>
    <row r="44" spans="1:14" s="355" customFormat="1" ht="10.8" thickBot="1" x14ac:dyDescent="0.25">
      <c r="A44" s="510" t="s">
        <v>2</v>
      </c>
      <c r="B44" s="511"/>
      <c r="C44" s="511"/>
      <c r="D44" s="511"/>
      <c r="E44" s="511" t="str">
        <f>G17</f>
        <v>СОЛОВЬЕВ Г.Н. (ВК, г. САНКТ ПЕТЕРБУРГ)</v>
      </c>
      <c r="F44" s="511"/>
      <c r="G44" s="511"/>
      <c r="H44" s="511" t="str">
        <f>G18</f>
        <v>МИХАЙЛОВА И.Н. (ВК, г. САНКТ ПЕТЕРБУРГ)</v>
      </c>
      <c r="I44" s="511"/>
      <c r="J44" s="511"/>
      <c r="K44" s="511"/>
      <c r="L44" s="511" t="str">
        <f>G19</f>
        <v>СТУОКА Е.А. (ВК, г. САНКТ ПЕТЕРБУРГ)</v>
      </c>
      <c r="M44" s="511"/>
      <c r="N44" s="512"/>
    </row>
    <row r="45" spans="1:14" ht="15" thickTop="1" x14ac:dyDescent="0.3"/>
  </sheetData>
  <mergeCells count="43">
    <mergeCell ref="A6:N6"/>
    <mergeCell ref="A1:N1"/>
    <mergeCell ref="A2:N2"/>
    <mergeCell ref="A3:N3"/>
    <mergeCell ref="A4:N4"/>
    <mergeCell ref="A5:N5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H18:N18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L21:L22"/>
    <mergeCell ref="M21:M22"/>
    <mergeCell ref="A44:D44"/>
    <mergeCell ref="E44:G44"/>
    <mergeCell ref="H44:K44"/>
    <mergeCell ref="L44:N44"/>
    <mergeCell ref="N21:N22"/>
    <mergeCell ref="A34:D34"/>
    <mergeCell ref="G34:N34"/>
    <mergeCell ref="A39:E39"/>
    <mergeCell ref="F39:N39"/>
    <mergeCell ref="A38:D38"/>
    <mergeCell ref="E38:G38"/>
    <mergeCell ref="H38:K38"/>
    <mergeCell ref="L38:N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357E-5426-4BD7-9594-A01DD91DFAE6}">
  <dimension ref="A1:I69"/>
  <sheetViews>
    <sheetView topLeftCell="A40" workbookViewId="0">
      <selection activeCell="D49" sqref="D49"/>
    </sheetView>
  </sheetViews>
  <sheetFormatPr defaultColWidth="8.77734375" defaultRowHeight="14.4" x14ac:dyDescent="0.3"/>
  <cols>
    <col min="1" max="2" width="6.77734375" customWidth="1"/>
    <col min="3" max="3" width="12.21875" customWidth="1"/>
    <col min="4" max="4" width="20.21875" customWidth="1"/>
    <col min="5" max="5" width="11.21875" customWidth="1"/>
    <col min="7" max="7" width="21" customWidth="1"/>
    <col min="8" max="8" width="16.21875" customWidth="1"/>
    <col min="9" max="9" width="21.88671875" customWidth="1"/>
  </cols>
  <sheetData>
    <row r="1" spans="1:9" ht="2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</row>
    <row r="2" spans="1:9" ht="6.75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</row>
    <row r="3" spans="1:9" ht="2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</row>
    <row r="4" spans="1:9" ht="4.5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</row>
    <row r="5" spans="1:9" ht="6.75" customHeight="1" x14ac:dyDescent="0.3">
      <c r="A5" s="519" t="s">
        <v>2</v>
      </c>
      <c r="B5" s="519"/>
      <c r="C5" s="519"/>
      <c r="D5" s="519"/>
      <c r="E5" s="519"/>
      <c r="F5" s="519"/>
      <c r="G5" s="519"/>
      <c r="H5" s="519"/>
      <c r="I5" s="519"/>
    </row>
    <row r="6" spans="1:9" s="82" customFormat="1" ht="23.4" x14ac:dyDescent="0.4">
      <c r="A6" s="576" t="s">
        <v>139</v>
      </c>
      <c r="B6" s="576"/>
      <c r="C6" s="576"/>
      <c r="D6" s="576"/>
      <c r="E6" s="576"/>
      <c r="F6" s="576"/>
      <c r="G6" s="576"/>
      <c r="H6" s="576"/>
      <c r="I6" s="576"/>
    </row>
    <row r="7" spans="1:9" s="83" customFormat="1" ht="18" x14ac:dyDescent="0.3">
      <c r="A7" s="551" t="s">
        <v>3</v>
      </c>
      <c r="B7" s="551"/>
      <c r="C7" s="551"/>
      <c r="D7" s="551"/>
      <c r="E7" s="551"/>
      <c r="F7" s="551"/>
      <c r="G7" s="551"/>
      <c r="H7" s="551"/>
      <c r="I7" s="551"/>
    </row>
    <row r="8" spans="1:9" s="83" customFormat="1" ht="8.25" customHeight="1" thickBot="1" x14ac:dyDescent="0.35">
      <c r="A8" s="577"/>
      <c r="B8" s="577"/>
      <c r="C8" s="577"/>
      <c r="D8" s="577"/>
      <c r="E8" s="577"/>
      <c r="F8" s="577"/>
      <c r="G8" s="577"/>
      <c r="H8" s="577"/>
      <c r="I8" s="577"/>
    </row>
    <row r="9" spans="1:9" s="83" customFormat="1" ht="18.60000000000000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6"/>
    </row>
    <row r="10" spans="1:9" s="84" customFormat="1" ht="15.6" x14ac:dyDescent="0.25">
      <c r="A10" s="578" t="s">
        <v>59</v>
      </c>
      <c r="B10" s="579"/>
      <c r="C10" s="579"/>
      <c r="D10" s="579"/>
      <c r="E10" s="579"/>
      <c r="F10" s="579"/>
      <c r="G10" s="579"/>
      <c r="H10" s="579"/>
      <c r="I10" s="580"/>
    </row>
    <row r="11" spans="1:9" s="84" customFormat="1" ht="15.6" x14ac:dyDescent="0.25">
      <c r="A11" s="581" t="s">
        <v>6</v>
      </c>
      <c r="B11" s="582"/>
      <c r="C11" s="582"/>
      <c r="D11" s="582"/>
      <c r="E11" s="582"/>
      <c r="F11" s="582"/>
      <c r="G11" s="582"/>
      <c r="H11" s="582"/>
      <c r="I11" s="583"/>
    </row>
    <row r="12" spans="1:9" ht="8.25" customHeight="1" x14ac:dyDescent="0.3">
      <c r="A12" s="553" t="s">
        <v>2</v>
      </c>
      <c r="B12" s="554"/>
      <c r="C12" s="554"/>
      <c r="D12" s="554"/>
      <c r="E12" s="554"/>
      <c r="F12" s="554"/>
      <c r="G12" s="554"/>
      <c r="H12" s="554"/>
      <c r="I12" s="555"/>
    </row>
    <row r="13" spans="1:9" s="15" customFormat="1" ht="13.8" x14ac:dyDescent="0.25">
      <c r="A13" s="584" t="s">
        <v>7</v>
      </c>
      <c r="B13" s="585"/>
      <c r="C13" s="585"/>
      <c r="D13" s="585"/>
      <c r="F13" s="52"/>
      <c r="G13" s="85" t="s">
        <v>8</v>
      </c>
      <c r="H13" s="86"/>
      <c r="I13" s="87" t="s">
        <v>60</v>
      </c>
    </row>
    <row r="14" spans="1:9" s="15" customFormat="1" ht="13.8" x14ac:dyDescent="0.25">
      <c r="A14" s="586" t="s">
        <v>145</v>
      </c>
      <c r="B14" s="587"/>
      <c r="C14" s="587"/>
      <c r="D14" s="587"/>
      <c r="F14" s="62"/>
      <c r="G14" s="88" t="s">
        <v>10</v>
      </c>
      <c r="H14" s="89"/>
      <c r="I14" s="90" t="s">
        <v>140</v>
      </c>
    </row>
    <row r="15" spans="1:9" s="15" customFormat="1" ht="13.8" x14ac:dyDescent="0.25">
      <c r="A15" s="573" t="s">
        <v>11</v>
      </c>
      <c r="B15" s="574"/>
      <c r="C15" s="574"/>
      <c r="D15" s="574"/>
      <c r="E15" s="574"/>
      <c r="F15" s="574"/>
      <c r="G15" s="575"/>
      <c r="H15" s="571" t="s">
        <v>12</v>
      </c>
      <c r="I15" s="572"/>
    </row>
    <row r="16" spans="1:9" x14ac:dyDescent="0.3">
      <c r="A16" s="16"/>
      <c r="B16" s="17"/>
      <c r="C16" s="17"/>
      <c r="D16" s="18"/>
      <c r="E16" s="19" t="s">
        <v>2</v>
      </c>
      <c r="F16" s="92"/>
      <c r="G16" s="348"/>
      <c r="H16" s="567" t="s">
        <v>13</v>
      </c>
      <c r="I16" s="568"/>
    </row>
    <row r="17" spans="1:9" x14ac:dyDescent="0.3">
      <c r="A17" s="91" t="s">
        <v>14</v>
      </c>
      <c r="B17" s="17"/>
      <c r="C17" s="17"/>
      <c r="D17" s="92"/>
      <c r="E17" s="92"/>
      <c r="F17" s="92"/>
      <c r="G17" s="349" t="s">
        <v>142</v>
      </c>
      <c r="H17" s="525" t="s">
        <v>15</v>
      </c>
      <c r="I17" s="527"/>
    </row>
    <row r="18" spans="1:9" x14ac:dyDescent="0.3">
      <c r="A18" s="91" t="s">
        <v>16</v>
      </c>
      <c r="B18" s="17"/>
      <c r="C18" s="17"/>
      <c r="D18" s="92"/>
      <c r="E18" s="92"/>
      <c r="F18" s="92"/>
      <c r="G18" s="349" t="s">
        <v>143</v>
      </c>
      <c r="H18" s="525" t="s">
        <v>17</v>
      </c>
      <c r="I18" s="527"/>
    </row>
    <row r="19" spans="1:9" ht="15" thickBot="1" x14ac:dyDescent="0.35">
      <c r="A19" s="93" t="s">
        <v>18</v>
      </c>
      <c r="B19" s="244"/>
      <c r="C19" s="244"/>
      <c r="D19" s="94"/>
      <c r="E19" s="94"/>
      <c r="F19" s="94"/>
      <c r="G19" s="95" t="s">
        <v>144</v>
      </c>
      <c r="H19" s="569" t="s">
        <v>153</v>
      </c>
      <c r="I19" s="570"/>
    </row>
    <row r="20" spans="1:9" ht="8.25" customHeight="1" thickTop="1" thickBot="1" x14ac:dyDescent="0.35">
      <c r="A20" s="29"/>
      <c r="B20" s="30"/>
      <c r="C20" s="30"/>
      <c r="D20" s="29"/>
      <c r="E20" s="31"/>
      <c r="F20" s="29"/>
      <c r="G20" s="29"/>
      <c r="H20" s="29"/>
      <c r="I20" s="29"/>
    </row>
    <row r="21" spans="1:9" s="34" customFormat="1" ht="13.5" customHeight="1" thickTop="1" x14ac:dyDescent="0.2">
      <c r="A21" s="528" t="s">
        <v>19</v>
      </c>
      <c r="B21" s="530" t="s">
        <v>20</v>
      </c>
      <c r="C21" s="530" t="s">
        <v>21</v>
      </c>
      <c r="D21" s="530" t="s">
        <v>22</v>
      </c>
      <c r="E21" s="532" t="s">
        <v>23</v>
      </c>
      <c r="F21" s="530" t="s">
        <v>24</v>
      </c>
      <c r="G21" s="530" t="s">
        <v>25</v>
      </c>
      <c r="H21" s="540" t="s">
        <v>29</v>
      </c>
      <c r="I21" s="513" t="s">
        <v>30</v>
      </c>
    </row>
    <row r="22" spans="1:9" s="34" customFormat="1" ht="11.4" x14ac:dyDescent="0.2">
      <c r="A22" s="529"/>
      <c r="B22" s="531"/>
      <c r="C22" s="531"/>
      <c r="D22" s="531"/>
      <c r="E22" s="533"/>
      <c r="F22" s="531"/>
      <c r="G22" s="531"/>
      <c r="H22" s="541"/>
      <c r="I22" s="514"/>
    </row>
    <row r="23" spans="1:9" s="39" customFormat="1" ht="13.8" x14ac:dyDescent="0.3">
      <c r="A23" s="96">
        <v>1</v>
      </c>
      <c r="B23" s="97">
        <v>91</v>
      </c>
      <c r="C23" s="97">
        <v>10007772108</v>
      </c>
      <c r="D23" s="98" t="s">
        <v>41</v>
      </c>
      <c r="E23" s="99">
        <v>34749</v>
      </c>
      <c r="F23" s="97" t="s">
        <v>91</v>
      </c>
      <c r="G23" s="37" t="s">
        <v>39</v>
      </c>
      <c r="H23" s="97"/>
      <c r="I23" s="100"/>
    </row>
    <row r="24" spans="1:9" s="39" customFormat="1" ht="13.8" x14ac:dyDescent="0.3">
      <c r="A24" s="96">
        <v>2</v>
      </c>
      <c r="B24" s="97">
        <v>90</v>
      </c>
      <c r="C24" s="97">
        <v>10036078728</v>
      </c>
      <c r="D24" s="98" t="s">
        <v>168</v>
      </c>
      <c r="E24" s="99">
        <v>37795</v>
      </c>
      <c r="F24" s="97" t="s">
        <v>91</v>
      </c>
      <c r="G24" s="37" t="s">
        <v>35</v>
      </c>
      <c r="H24" s="97"/>
      <c r="I24" s="101"/>
    </row>
    <row r="25" spans="1:9" s="39" customFormat="1" ht="13.8" x14ac:dyDescent="0.3">
      <c r="A25" s="96">
        <v>3</v>
      </c>
      <c r="B25" s="97">
        <v>54</v>
      </c>
      <c r="C25" s="97">
        <v>10036069533</v>
      </c>
      <c r="D25" s="98" t="s">
        <v>34</v>
      </c>
      <c r="E25" s="99">
        <v>37116</v>
      </c>
      <c r="F25" s="97" t="s">
        <v>91</v>
      </c>
      <c r="G25" s="37" t="s">
        <v>35</v>
      </c>
      <c r="H25" s="97"/>
      <c r="I25" s="101"/>
    </row>
    <row r="26" spans="1:9" s="39" customFormat="1" ht="13.8" x14ac:dyDescent="0.3">
      <c r="A26" s="96">
        <v>4</v>
      </c>
      <c r="B26" s="97">
        <v>50</v>
      </c>
      <c r="C26" s="97">
        <v>10034956154</v>
      </c>
      <c r="D26" s="98" t="s">
        <v>169</v>
      </c>
      <c r="E26" s="99">
        <v>36828</v>
      </c>
      <c r="F26" s="97" t="s">
        <v>91</v>
      </c>
      <c r="G26" s="37" t="s">
        <v>35</v>
      </c>
      <c r="H26" s="97"/>
      <c r="I26" s="101"/>
    </row>
    <row r="27" spans="1:9" s="39" customFormat="1" ht="13.8" x14ac:dyDescent="0.3">
      <c r="A27" s="96">
        <v>5</v>
      </c>
      <c r="B27" s="97">
        <v>93</v>
      </c>
      <c r="C27" s="97">
        <v>10015266972</v>
      </c>
      <c r="D27" s="98" t="s">
        <v>38</v>
      </c>
      <c r="E27" s="99">
        <v>36202</v>
      </c>
      <c r="F27" s="97" t="s">
        <v>91</v>
      </c>
      <c r="G27" s="37" t="s">
        <v>39</v>
      </c>
      <c r="H27" s="97"/>
      <c r="I27" s="101"/>
    </row>
    <row r="28" spans="1:9" s="39" customFormat="1" ht="13.8" x14ac:dyDescent="0.3">
      <c r="A28" s="96">
        <v>6</v>
      </c>
      <c r="B28" s="97">
        <v>53</v>
      </c>
      <c r="C28" s="97">
        <v>10007897295</v>
      </c>
      <c r="D28" s="98" t="s">
        <v>170</v>
      </c>
      <c r="E28" s="99">
        <v>34399</v>
      </c>
      <c r="F28" s="97" t="s">
        <v>90</v>
      </c>
      <c r="G28" s="37" t="s">
        <v>35</v>
      </c>
      <c r="H28" s="97"/>
      <c r="I28" s="101"/>
    </row>
    <row r="29" spans="1:9" s="39" customFormat="1" ht="13.8" x14ac:dyDescent="0.3">
      <c r="A29" s="96">
        <v>7</v>
      </c>
      <c r="B29" s="97">
        <v>86</v>
      </c>
      <c r="C29" s="97">
        <v>10082333782</v>
      </c>
      <c r="D29" s="98" t="s">
        <v>46</v>
      </c>
      <c r="E29" s="99">
        <v>38364</v>
      </c>
      <c r="F29" s="97" t="s">
        <v>87</v>
      </c>
      <c r="G29" s="37" t="s">
        <v>35</v>
      </c>
      <c r="H29" s="97"/>
      <c r="I29" s="101"/>
    </row>
    <row r="30" spans="1:9" s="39" customFormat="1" ht="13.8" x14ac:dyDescent="0.3">
      <c r="A30" s="96">
        <v>8</v>
      </c>
      <c r="B30" s="97">
        <v>31</v>
      </c>
      <c r="C30" s="97">
        <v>10103577792</v>
      </c>
      <c r="D30" s="98" t="s">
        <v>171</v>
      </c>
      <c r="E30" s="99">
        <v>37602</v>
      </c>
      <c r="F30" s="97" t="s">
        <v>87</v>
      </c>
      <c r="G30" s="37" t="s">
        <v>52</v>
      </c>
      <c r="H30" s="97"/>
      <c r="I30" s="101"/>
    </row>
    <row r="31" spans="1:9" s="39" customFormat="1" ht="13.8" x14ac:dyDescent="0.3">
      <c r="A31" s="96">
        <v>9</v>
      </c>
      <c r="B31" s="97">
        <v>94</v>
      </c>
      <c r="C31" s="97">
        <v>10015266972</v>
      </c>
      <c r="D31" s="98" t="s">
        <v>47</v>
      </c>
      <c r="E31" s="99">
        <v>36630</v>
      </c>
      <c r="F31" s="97" t="s">
        <v>87</v>
      </c>
      <c r="G31" s="37" t="s">
        <v>39</v>
      </c>
      <c r="H31" s="97"/>
      <c r="I31" s="101"/>
    </row>
    <row r="32" spans="1:9" s="39" customFormat="1" ht="13.8" x14ac:dyDescent="0.3">
      <c r="A32" s="96">
        <v>10</v>
      </c>
      <c r="B32" s="97">
        <v>35</v>
      </c>
      <c r="C32" s="97">
        <v>10063781322</v>
      </c>
      <c r="D32" s="98" t="s">
        <v>53</v>
      </c>
      <c r="E32" s="99">
        <v>37834</v>
      </c>
      <c r="F32" s="97" t="s">
        <v>87</v>
      </c>
      <c r="G32" s="37" t="s">
        <v>52</v>
      </c>
      <c r="H32" s="97"/>
      <c r="I32" s="101"/>
    </row>
    <row r="33" spans="1:9" s="39" customFormat="1" ht="13.8" x14ac:dyDescent="0.3">
      <c r="A33" s="96">
        <v>11</v>
      </c>
      <c r="B33" s="97">
        <v>96</v>
      </c>
      <c r="C33" s="97">
        <v>10082411180</v>
      </c>
      <c r="D33" s="98" t="s">
        <v>160</v>
      </c>
      <c r="E33" s="99">
        <v>38917</v>
      </c>
      <c r="F33" s="97" t="s">
        <v>88</v>
      </c>
      <c r="G33" s="37" t="s">
        <v>39</v>
      </c>
      <c r="H33" s="97"/>
      <c r="I33" s="101"/>
    </row>
    <row r="34" spans="1:9" s="39" customFormat="1" ht="13.8" x14ac:dyDescent="0.3">
      <c r="A34" s="96">
        <v>12</v>
      </c>
      <c r="B34" s="97">
        <v>52</v>
      </c>
      <c r="C34" s="97">
        <v>10015267174</v>
      </c>
      <c r="D34" s="98" t="s">
        <v>44</v>
      </c>
      <c r="E34" s="99">
        <v>36172</v>
      </c>
      <c r="F34" s="97" t="s">
        <v>91</v>
      </c>
      <c r="G34" s="37" t="s">
        <v>35</v>
      </c>
      <c r="H34" s="97"/>
      <c r="I34" s="101"/>
    </row>
    <row r="35" spans="1:9" s="39" customFormat="1" ht="13.8" x14ac:dyDescent="0.3">
      <c r="A35" s="96">
        <v>13</v>
      </c>
      <c r="B35" s="97">
        <v>95</v>
      </c>
      <c r="C35" s="97">
        <v>10082411180</v>
      </c>
      <c r="D35" s="98" t="s">
        <v>45</v>
      </c>
      <c r="E35" s="99">
        <v>38034</v>
      </c>
      <c r="F35" s="97" t="s">
        <v>87</v>
      </c>
      <c r="G35" s="37" t="s">
        <v>39</v>
      </c>
      <c r="H35" s="97"/>
      <c r="I35" s="101"/>
    </row>
    <row r="36" spans="1:9" s="39" customFormat="1" ht="13.8" x14ac:dyDescent="0.3">
      <c r="A36" s="96">
        <v>14</v>
      </c>
      <c r="B36" s="97">
        <v>34</v>
      </c>
      <c r="C36" s="97">
        <v>10004640220</v>
      </c>
      <c r="D36" s="98" t="s">
        <v>158</v>
      </c>
      <c r="E36" s="99">
        <v>32044</v>
      </c>
      <c r="F36" s="97" t="s">
        <v>90</v>
      </c>
      <c r="G36" s="37" t="s">
        <v>52</v>
      </c>
      <c r="H36" s="97"/>
      <c r="I36" s="101"/>
    </row>
    <row r="37" spans="1:9" s="39" customFormat="1" ht="13.8" x14ac:dyDescent="0.3">
      <c r="A37" s="96">
        <v>15</v>
      </c>
      <c r="B37" s="97">
        <v>46</v>
      </c>
      <c r="C37" s="97">
        <v>10010178920</v>
      </c>
      <c r="D37" s="98" t="s">
        <v>42</v>
      </c>
      <c r="E37" s="99">
        <v>35984</v>
      </c>
      <c r="F37" s="97" t="s">
        <v>91</v>
      </c>
      <c r="G37" s="37" t="s">
        <v>35</v>
      </c>
      <c r="H37" s="97"/>
      <c r="I37" s="101"/>
    </row>
    <row r="38" spans="1:9" s="39" customFormat="1" ht="13.8" x14ac:dyDescent="0.3">
      <c r="A38" s="96">
        <v>16</v>
      </c>
      <c r="B38" s="97">
        <v>84</v>
      </c>
      <c r="C38" s="97">
        <v>10053869942</v>
      </c>
      <c r="D38" s="98" t="s">
        <v>50</v>
      </c>
      <c r="E38" s="99">
        <v>37988</v>
      </c>
      <c r="F38" s="97" t="s">
        <v>87</v>
      </c>
      <c r="G38" s="37" t="s">
        <v>35</v>
      </c>
      <c r="H38" s="97"/>
      <c r="I38" s="101"/>
    </row>
    <row r="39" spans="1:9" s="39" customFormat="1" ht="13.8" x14ac:dyDescent="0.3">
      <c r="A39" s="96">
        <v>17</v>
      </c>
      <c r="B39" s="97">
        <v>85</v>
      </c>
      <c r="C39" s="97">
        <v>10052469304</v>
      </c>
      <c r="D39" s="98" t="s">
        <v>83</v>
      </c>
      <c r="E39" s="99">
        <v>38141</v>
      </c>
      <c r="F39" s="97" t="s">
        <v>87</v>
      </c>
      <c r="G39" s="37" t="s">
        <v>35</v>
      </c>
      <c r="H39" s="97"/>
      <c r="I39" s="101"/>
    </row>
    <row r="40" spans="1:9" s="39" customFormat="1" ht="13.8" x14ac:dyDescent="0.3">
      <c r="A40" s="96">
        <v>18</v>
      </c>
      <c r="B40" s="97">
        <v>55</v>
      </c>
      <c r="C40" s="97">
        <v>10036031844</v>
      </c>
      <c r="D40" s="98" t="s">
        <v>82</v>
      </c>
      <c r="E40" s="99">
        <v>36989</v>
      </c>
      <c r="F40" s="97" t="s">
        <v>87</v>
      </c>
      <c r="G40" s="37" t="s">
        <v>35</v>
      </c>
      <c r="H40" s="97"/>
      <c r="I40" s="101"/>
    </row>
    <row r="41" spans="1:9" s="39" customFormat="1" ht="13.8" x14ac:dyDescent="0.3">
      <c r="A41" s="96">
        <v>19</v>
      </c>
      <c r="B41" s="97">
        <v>82</v>
      </c>
      <c r="C41" s="97">
        <v>10076776187</v>
      </c>
      <c r="D41" s="98" t="s">
        <v>49</v>
      </c>
      <c r="E41" s="99">
        <v>37974</v>
      </c>
      <c r="F41" s="97" t="s">
        <v>87</v>
      </c>
      <c r="G41" s="37" t="s">
        <v>35</v>
      </c>
      <c r="H41" s="97"/>
      <c r="I41" s="101"/>
    </row>
    <row r="42" spans="1:9" s="39" customFormat="1" ht="13.8" x14ac:dyDescent="0.3">
      <c r="A42" s="96">
        <v>20</v>
      </c>
      <c r="B42" s="97">
        <v>92</v>
      </c>
      <c r="C42" s="97">
        <v>10082411180</v>
      </c>
      <c r="D42" s="98" t="s">
        <v>40</v>
      </c>
      <c r="E42" s="99">
        <v>38427</v>
      </c>
      <c r="F42" s="97" t="s">
        <v>87</v>
      </c>
      <c r="G42" s="37" t="s">
        <v>39</v>
      </c>
      <c r="H42" s="97"/>
      <c r="I42" s="101"/>
    </row>
    <row r="43" spans="1:9" s="39" customFormat="1" ht="13.8" x14ac:dyDescent="0.3">
      <c r="A43" s="96">
        <v>21</v>
      </c>
      <c r="B43" s="97">
        <v>44</v>
      </c>
      <c r="C43" s="97">
        <v>10090441164</v>
      </c>
      <c r="D43" s="98" t="s">
        <v>51</v>
      </c>
      <c r="E43" s="99">
        <v>38312</v>
      </c>
      <c r="F43" s="97" t="s">
        <v>87</v>
      </c>
      <c r="G43" s="37" t="s">
        <v>52</v>
      </c>
      <c r="H43" s="97"/>
      <c r="I43" s="101"/>
    </row>
    <row r="44" spans="1:9" s="39" customFormat="1" ht="13.8" x14ac:dyDescent="0.3">
      <c r="A44" s="96">
        <v>22</v>
      </c>
      <c r="B44" s="97">
        <v>36</v>
      </c>
      <c r="C44" s="97">
        <v>10090420148</v>
      </c>
      <c r="D44" s="98" t="s">
        <v>162</v>
      </c>
      <c r="E44" s="99">
        <v>38909</v>
      </c>
      <c r="F44" s="97" t="s">
        <v>88</v>
      </c>
      <c r="G44" s="37" t="s">
        <v>52</v>
      </c>
      <c r="H44" s="97"/>
      <c r="I44" s="101"/>
    </row>
    <row r="45" spans="1:9" s="39" customFormat="1" ht="13.8" x14ac:dyDescent="0.3">
      <c r="A45" s="96">
        <v>23</v>
      </c>
      <c r="B45" s="97">
        <v>56</v>
      </c>
      <c r="C45" s="97">
        <v>10076948161</v>
      </c>
      <c r="D45" s="98" t="s">
        <v>165</v>
      </c>
      <c r="E45" s="99">
        <v>38092</v>
      </c>
      <c r="F45" s="97" t="s">
        <v>88</v>
      </c>
      <c r="G45" s="37" t="s">
        <v>35</v>
      </c>
      <c r="H45" s="97"/>
      <c r="I45" s="101"/>
    </row>
    <row r="46" spans="1:9" s="39" customFormat="1" ht="13.8" x14ac:dyDescent="0.3">
      <c r="A46" s="96">
        <v>24</v>
      </c>
      <c r="B46" s="97">
        <v>83</v>
      </c>
      <c r="C46" s="97">
        <v>10036021740</v>
      </c>
      <c r="D46" s="98" t="s">
        <v>48</v>
      </c>
      <c r="E46" s="99">
        <v>37340</v>
      </c>
      <c r="F46" s="97" t="s">
        <v>87</v>
      </c>
      <c r="G46" s="37" t="s">
        <v>35</v>
      </c>
      <c r="H46" s="97"/>
      <c r="I46" s="101"/>
    </row>
    <row r="47" spans="1:9" s="39" customFormat="1" ht="13.8" x14ac:dyDescent="0.3">
      <c r="A47" s="96">
        <v>25</v>
      </c>
      <c r="B47" s="97">
        <v>49</v>
      </c>
      <c r="C47" s="97">
        <v>10082146957</v>
      </c>
      <c r="D47" s="98" t="s">
        <v>161</v>
      </c>
      <c r="E47" s="99">
        <v>38445</v>
      </c>
      <c r="F47" s="97" t="s">
        <v>87</v>
      </c>
      <c r="G47" s="37" t="s">
        <v>35</v>
      </c>
      <c r="H47" s="97"/>
      <c r="I47" s="101"/>
    </row>
    <row r="48" spans="1:9" s="39" customFormat="1" ht="13.8" x14ac:dyDescent="0.3">
      <c r="A48" s="96">
        <v>26</v>
      </c>
      <c r="B48" s="97">
        <v>59</v>
      </c>
      <c r="C48" s="97">
        <v>10003095896</v>
      </c>
      <c r="D48" s="98" t="s">
        <v>172</v>
      </c>
      <c r="E48" s="99">
        <v>31550</v>
      </c>
      <c r="F48" s="97" t="s">
        <v>91</v>
      </c>
      <c r="G48" s="37" t="s">
        <v>35</v>
      </c>
      <c r="H48" s="97"/>
      <c r="I48" s="101"/>
    </row>
    <row r="49" spans="1:9" s="39" customFormat="1" ht="13.8" x14ac:dyDescent="0.3">
      <c r="A49" s="96">
        <v>27</v>
      </c>
      <c r="B49" s="97">
        <v>87</v>
      </c>
      <c r="C49" s="97">
        <v>10101332446</v>
      </c>
      <c r="D49" s="98" t="s">
        <v>159</v>
      </c>
      <c r="E49" s="99">
        <v>38409</v>
      </c>
      <c r="F49" s="97" t="s">
        <v>88</v>
      </c>
      <c r="G49" s="37" t="s">
        <v>35</v>
      </c>
      <c r="H49" s="97"/>
      <c r="I49" s="101"/>
    </row>
    <row r="50" spans="1:9" s="39" customFormat="1" ht="13.8" x14ac:dyDescent="0.3">
      <c r="A50" s="96">
        <v>28</v>
      </c>
      <c r="B50" s="97">
        <v>88</v>
      </c>
      <c r="C50" s="97">
        <v>10090182395</v>
      </c>
      <c r="D50" s="98" t="s">
        <v>173</v>
      </c>
      <c r="E50" s="99">
        <v>38552</v>
      </c>
      <c r="F50" s="97" t="s">
        <v>87</v>
      </c>
      <c r="G50" s="37" t="s">
        <v>35</v>
      </c>
      <c r="H50" s="97"/>
      <c r="I50" s="101"/>
    </row>
    <row r="51" spans="1:9" s="39" customFormat="1" ht="13.8" x14ac:dyDescent="0.3">
      <c r="A51" s="96">
        <v>29</v>
      </c>
      <c r="B51" s="97">
        <v>89</v>
      </c>
      <c r="C51" s="97">
        <v>10103549100</v>
      </c>
      <c r="D51" s="98" t="s">
        <v>174</v>
      </c>
      <c r="E51" s="99">
        <v>38410</v>
      </c>
      <c r="F51" s="97" t="s">
        <v>87</v>
      </c>
      <c r="G51" s="37" t="s">
        <v>35</v>
      </c>
      <c r="H51" s="97"/>
      <c r="I51" s="101"/>
    </row>
    <row r="52" spans="1:9" s="39" customFormat="1" ht="13.8" x14ac:dyDescent="0.3">
      <c r="A52" s="96">
        <v>30</v>
      </c>
      <c r="B52" s="97">
        <v>57</v>
      </c>
      <c r="C52" s="97">
        <v>10075648361</v>
      </c>
      <c r="D52" s="98" t="s">
        <v>164</v>
      </c>
      <c r="E52" s="99">
        <v>38346</v>
      </c>
      <c r="F52" s="97" t="s">
        <v>88</v>
      </c>
      <c r="G52" s="37" t="s">
        <v>35</v>
      </c>
      <c r="H52" s="97"/>
      <c r="I52" s="101"/>
    </row>
    <row r="53" spans="1:9" s="39" customFormat="1" ht="13.8" x14ac:dyDescent="0.3">
      <c r="A53" s="96">
        <v>31</v>
      </c>
      <c r="B53" s="97">
        <v>37</v>
      </c>
      <c r="C53" s="97">
        <v>10055304633</v>
      </c>
      <c r="D53" s="98" t="s">
        <v>175</v>
      </c>
      <c r="E53" s="99">
        <v>37870</v>
      </c>
      <c r="F53" s="97" t="s">
        <v>88</v>
      </c>
      <c r="G53" s="37" t="s">
        <v>52</v>
      </c>
      <c r="H53" s="97"/>
      <c r="I53" s="101"/>
    </row>
    <row r="54" spans="1:9" s="39" customFormat="1" ht="13.8" x14ac:dyDescent="0.3">
      <c r="A54" s="96">
        <v>32</v>
      </c>
      <c r="B54" s="97">
        <v>133</v>
      </c>
      <c r="C54" s="97">
        <v>10110374361</v>
      </c>
      <c r="D54" s="98" t="s">
        <v>262</v>
      </c>
      <c r="E54" s="99">
        <v>38749</v>
      </c>
      <c r="F54" s="97" t="s">
        <v>88</v>
      </c>
      <c r="G54" s="37" t="s">
        <v>52</v>
      </c>
      <c r="H54" s="97"/>
      <c r="I54" s="101"/>
    </row>
    <row r="55" spans="1:9" s="39" customFormat="1" ht="13.8" x14ac:dyDescent="0.3">
      <c r="A55" s="96">
        <v>33</v>
      </c>
      <c r="B55" s="97">
        <v>134</v>
      </c>
      <c r="C55" s="97">
        <v>10131594426</v>
      </c>
      <c r="D55" s="98" t="s">
        <v>176</v>
      </c>
      <c r="E55" s="99">
        <v>37632</v>
      </c>
      <c r="F55" s="97" t="s">
        <v>88</v>
      </c>
      <c r="G55" s="37" t="s">
        <v>181</v>
      </c>
      <c r="H55" s="97"/>
      <c r="I55" s="101"/>
    </row>
    <row r="56" spans="1:9" s="39" customFormat="1" ht="13.8" x14ac:dyDescent="0.3">
      <c r="A56" s="96" t="s">
        <v>177</v>
      </c>
      <c r="B56" s="97">
        <v>127</v>
      </c>
      <c r="C56" s="97">
        <v>10009017243</v>
      </c>
      <c r="D56" s="98" t="s">
        <v>182</v>
      </c>
      <c r="E56" s="99">
        <v>34832</v>
      </c>
      <c r="F56" s="97" t="s">
        <v>91</v>
      </c>
      <c r="G56" s="37" t="s">
        <v>179</v>
      </c>
      <c r="H56" s="97"/>
      <c r="I56" s="101"/>
    </row>
    <row r="57" spans="1:9" s="39" customFormat="1" thickBot="1" x14ac:dyDescent="0.35">
      <c r="A57" s="96" t="s">
        <v>177</v>
      </c>
      <c r="B57" s="97">
        <v>126</v>
      </c>
      <c r="C57" s="97">
        <v>10015977803</v>
      </c>
      <c r="D57" s="98" t="s">
        <v>180</v>
      </c>
      <c r="E57" s="99">
        <v>36700</v>
      </c>
      <c r="F57" s="97" t="s">
        <v>87</v>
      </c>
      <c r="G57" s="37" t="s">
        <v>179</v>
      </c>
      <c r="H57" s="97"/>
      <c r="I57" s="101"/>
    </row>
    <row r="58" spans="1:9" ht="6" customHeight="1" thickTop="1" thickBot="1" x14ac:dyDescent="0.35">
      <c r="A58" s="102"/>
      <c r="B58" s="103"/>
      <c r="C58" s="103"/>
      <c r="D58" s="104"/>
      <c r="E58" s="105"/>
      <c r="F58" s="106"/>
      <c r="G58" s="107"/>
      <c r="H58" s="108"/>
      <c r="I58" s="109"/>
    </row>
    <row r="59" spans="1:9" ht="15" thickTop="1" x14ac:dyDescent="0.3">
      <c r="A59" s="515" t="s">
        <v>54</v>
      </c>
      <c r="B59" s="516"/>
      <c r="C59" s="516"/>
      <c r="D59" s="516"/>
      <c r="E59" s="50"/>
      <c r="F59" s="50"/>
      <c r="G59" s="516"/>
      <c r="H59" s="516"/>
      <c r="I59" s="517"/>
    </row>
    <row r="60" spans="1:9" x14ac:dyDescent="0.3">
      <c r="A60" s="51" t="s">
        <v>183</v>
      </c>
      <c r="B60" s="52"/>
      <c r="C60" s="53"/>
      <c r="D60" s="52"/>
      <c r="E60" s="54"/>
      <c r="F60" s="52"/>
      <c r="G60" s="55"/>
      <c r="H60" s="59"/>
      <c r="I60" s="60"/>
    </row>
    <row r="61" spans="1:9" x14ac:dyDescent="0.3">
      <c r="A61" s="61" t="s">
        <v>184</v>
      </c>
      <c r="B61" s="62"/>
      <c r="C61" s="63"/>
      <c r="D61" s="62"/>
      <c r="E61" s="64"/>
      <c r="F61" s="62"/>
      <c r="G61" s="65"/>
      <c r="H61" s="69"/>
      <c r="I61" s="70"/>
    </row>
    <row r="62" spans="1:9" ht="5.25" customHeight="1" x14ac:dyDescent="0.3">
      <c r="A62" s="71"/>
      <c r="B62" s="72"/>
      <c r="C62" s="72"/>
      <c r="D62" s="73"/>
      <c r="E62" s="74"/>
      <c r="F62" s="73"/>
      <c r="G62" s="73"/>
      <c r="H62" s="73"/>
      <c r="I62" s="77"/>
    </row>
    <row r="63" spans="1:9" s="78" customFormat="1" x14ac:dyDescent="0.25">
      <c r="A63" s="110"/>
      <c r="B63" s="111"/>
      <c r="C63" s="523" t="s">
        <v>55</v>
      </c>
      <c r="D63" s="523"/>
      <c r="E63" s="523"/>
      <c r="F63" s="523" t="s">
        <v>56</v>
      </c>
      <c r="G63" s="523"/>
      <c r="H63" s="523" t="s">
        <v>57</v>
      </c>
      <c r="I63" s="524"/>
    </row>
    <row r="64" spans="1:9" x14ac:dyDescent="0.3">
      <c r="A64" s="518"/>
      <c r="B64" s="519"/>
      <c r="C64" s="519"/>
      <c r="D64" s="519"/>
      <c r="E64" s="519"/>
      <c r="F64" s="519"/>
      <c r="G64" s="519"/>
      <c r="H64" s="519"/>
      <c r="I64" s="566"/>
    </row>
    <row r="65" spans="1:9" x14ac:dyDescent="0.3">
      <c r="A65" s="79"/>
      <c r="B65" s="72"/>
      <c r="C65" s="72"/>
      <c r="D65" s="72"/>
      <c r="E65" s="80"/>
      <c r="F65" s="72"/>
      <c r="G65" s="72"/>
      <c r="H65" s="72"/>
      <c r="I65" s="81"/>
    </row>
    <row r="66" spans="1:9" x14ac:dyDescent="0.3">
      <c r="A66" s="79"/>
      <c r="B66" s="72"/>
      <c r="C66" s="72"/>
      <c r="D66" s="72"/>
      <c r="E66" s="80"/>
      <c r="F66" s="72"/>
      <c r="G66" s="72"/>
      <c r="H66" s="72"/>
      <c r="I66" s="81"/>
    </row>
    <row r="67" spans="1:9" x14ac:dyDescent="0.3">
      <c r="A67" s="79"/>
      <c r="B67" s="72"/>
      <c r="C67" s="72"/>
      <c r="D67" s="72"/>
      <c r="E67" s="80"/>
      <c r="F67" s="72"/>
      <c r="G67" s="72"/>
      <c r="H67" s="73"/>
      <c r="I67" s="81"/>
    </row>
    <row r="68" spans="1:9" s="355" customFormat="1" ht="10.8" thickBot="1" x14ac:dyDescent="0.25">
      <c r="A68" s="353"/>
      <c r="B68" s="354"/>
      <c r="C68" s="511" t="str">
        <f>G17</f>
        <v>СОЛОВЬЕВ Г.Н. (ВК, г. САНКТ ПЕТЕРБУРГ)</v>
      </c>
      <c r="D68" s="511"/>
      <c r="E68" s="511"/>
      <c r="F68" s="511" t="str">
        <f>G18</f>
        <v>МИХАЙЛОВА И.Н. (ВК, г. САНКТ ПЕТЕРБУРГ)</v>
      </c>
      <c r="G68" s="511"/>
      <c r="H68" s="511" t="str">
        <f>G19</f>
        <v>СТУОКА Е.А. (ВК, г. САНКТ ПЕТЕРБУРГ)</v>
      </c>
      <c r="I68" s="512"/>
    </row>
    <row r="69" spans="1:9" ht="15" thickTop="1" x14ac:dyDescent="0.3"/>
  </sheetData>
  <mergeCells count="39">
    <mergeCell ref="H15:I15"/>
    <mergeCell ref="A15:G15"/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3:D13"/>
    <mergeCell ref="A14:D1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H16:I16"/>
    <mergeCell ref="H17:I17"/>
    <mergeCell ref="H18:I18"/>
    <mergeCell ref="H19:I19"/>
    <mergeCell ref="A59:D59"/>
    <mergeCell ref="G59:I59"/>
    <mergeCell ref="A64:E64"/>
    <mergeCell ref="F64:I64"/>
    <mergeCell ref="C68:E68"/>
    <mergeCell ref="F68:G68"/>
    <mergeCell ref="H68:I68"/>
    <mergeCell ref="C63:E63"/>
    <mergeCell ref="F63:G63"/>
    <mergeCell ref="H63:I6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596D0-9E6F-4B8F-9F27-EDC473D458F6}">
  <dimension ref="A1:I50"/>
  <sheetViews>
    <sheetView topLeftCell="A20" workbookViewId="0">
      <selection activeCell="D27" sqref="D27"/>
    </sheetView>
  </sheetViews>
  <sheetFormatPr defaultColWidth="8.77734375" defaultRowHeight="14.4" x14ac:dyDescent="0.3"/>
  <cols>
    <col min="1" max="2" width="6.77734375" customWidth="1"/>
    <col min="3" max="3" width="12.21875" customWidth="1"/>
    <col min="4" max="4" width="20.21875" customWidth="1"/>
    <col min="5" max="5" width="11.21875" customWidth="1"/>
    <col min="7" max="7" width="20.6640625" customWidth="1"/>
    <col min="8" max="8" width="16.5546875" customWidth="1"/>
    <col min="9" max="9" width="21" customWidth="1"/>
  </cols>
  <sheetData>
    <row r="1" spans="1:9" ht="2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</row>
    <row r="2" spans="1:9" ht="6.75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</row>
    <row r="3" spans="1:9" ht="2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</row>
    <row r="4" spans="1:9" ht="4.5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</row>
    <row r="5" spans="1:9" ht="6.75" customHeight="1" x14ac:dyDescent="0.3">
      <c r="A5" s="519" t="s">
        <v>2</v>
      </c>
      <c r="B5" s="519"/>
      <c r="C5" s="519"/>
      <c r="D5" s="519"/>
      <c r="E5" s="519"/>
      <c r="F5" s="519"/>
      <c r="G5" s="519"/>
      <c r="H5" s="519"/>
      <c r="I5" s="519"/>
    </row>
    <row r="6" spans="1:9" s="82" customFormat="1" ht="23.4" x14ac:dyDescent="0.4">
      <c r="A6" s="576" t="s">
        <v>139</v>
      </c>
      <c r="B6" s="576"/>
      <c r="C6" s="576"/>
      <c r="D6" s="576"/>
      <c r="E6" s="576"/>
      <c r="F6" s="576"/>
      <c r="G6" s="576"/>
      <c r="H6" s="576"/>
      <c r="I6" s="576"/>
    </row>
    <row r="7" spans="1:9" s="83" customFormat="1" ht="18" x14ac:dyDescent="0.3">
      <c r="A7" s="551" t="s">
        <v>3</v>
      </c>
      <c r="B7" s="551"/>
      <c r="C7" s="551"/>
      <c r="D7" s="551"/>
      <c r="E7" s="551"/>
      <c r="F7" s="551"/>
      <c r="G7" s="551"/>
      <c r="H7" s="551"/>
      <c r="I7" s="551"/>
    </row>
    <row r="8" spans="1:9" s="83" customFormat="1" ht="8.25" customHeight="1" thickBot="1" x14ac:dyDescent="0.35">
      <c r="A8" s="577"/>
      <c r="B8" s="577"/>
      <c r="C8" s="577"/>
      <c r="D8" s="577"/>
      <c r="E8" s="577"/>
      <c r="F8" s="577"/>
      <c r="G8" s="577"/>
      <c r="H8" s="577"/>
      <c r="I8" s="577"/>
    </row>
    <row r="9" spans="1:9" s="83" customFormat="1" ht="18.60000000000000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6"/>
    </row>
    <row r="10" spans="1:9" s="84" customFormat="1" ht="15.6" x14ac:dyDescent="0.25">
      <c r="A10" s="578" t="s">
        <v>59</v>
      </c>
      <c r="B10" s="579"/>
      <c r="C10" s="579"/>
      <c r="D10" s="579"/>
      <c r="E10" s="579"/>
      <c r="F10" s="579"/>
      <c r="G10" s="579"/>
      <c r="H10" s="579"/>
      <c r="I10" s="580"/>
    </row>
    <row r="11" spans="1:9" s="84" customFormat="1" ht="15.6" x14ac:dyDescent="0.25">
      <c r="A11" s="581" t="s">
        <v>58</v>
      </c>
      <c r="B11" s="582"/>
      <c r="C11" s="582"/>
      <c r="D11" s="582"/>
      <c r="E11" s="582"/>
      <c r="F11" s="582"/>
      <c r="G11" s="582"/>
      <c r="H11" s="582"/>
      <c r="I11" s="583"/>
    </row>
    <row r="12" spans="1:9" ht="8.25" customHeight="1" x14ac:dyDescent="0.3">
      <c r="A12" s="553" t="s">
        <v>2</v>
      </c>
      <c r="B12" s="554"/>
      <c r="C12" s="554"/>
      <c r="D12" s="554"/>
      <c r="E12" s="554"/>
      <c r="F12" s="554"/>
      <c r="G12" s="554"/>
      <c r="H12" s="554"/>
      <c r="I12" s="555"/>
    </row>
    <row r="13" spans="1:9" s="15" customFormat="1" ht="13.8" x14ac:dyDescent="0.25">
      <c r="A13" s="584" t="s">
        <v>7</v>
      </c>
      <c r="B13" s="585"/>
      <c r="C13" s="585"/>
      <c r="D13" s="585"/>
      <c r="F13" s="52"/>
      <c r="G13" s="85" t="s">
        <v>8</v>
      </c>
      <c r="H13" s="86"/>
      <c r="I13" s="87" t="s">
        <v>60</v>
      </c>
    </row>
    <row r="14" spans="1:9" s="15" customFormat="1" ht="13.8" x14ac:dyDescent="0.25">
      <c r="A14" s="586" t="s">
        <v>145</v>
      </c>
      <c r="B14" s="587"/>
      <c r="C14" s="587"/>
      <c r="D14" s="587"/>
      <c r="F14" s="62"/>
      <c r="G14" s="88" t="s">
        <v>10</v>
      </c>
      <c r="H14" s="89"/>
      <c r="I14" s="90" t="s">
        <v>140</v>
      </c>
    </row>
    <row r="15" spans="1:9" s="15" customFormat="1" ht="13.8" x14ac:dyDescent="0.25">
      <c r="A15" s="573" t="s">
        <v>11</v>
      </c>
      <c r="B15" s="574"/>
      <c r="C15" s="574"/>
      <c r="D15" s="574"/>
      <c r="E15" s="574"/>
      <c r="F15" s="574"/>
      <c r="G15" s="575"/>
      <c r="H15" s="571" t="s">
        <v>12</v>
      </c>
      <c r="I15" s="572"/>
    </row>
    <row r="16" spans="1:9" x14ac:dyDescent="0.3">
      <c r="A16" s="16"/>
      <c r="B16" s="17"/>
      <c r="C16" s="17"/>
      <c r="D16" s="18"/>
      <c r="E16" s="19" t="s">
        <v>2</v>
      </c>
      <c r="F16" s="92"/>
      <c r="G16" s="348"/>
      <c r="H16" s="567" t="s">
        <v>13</v>
      </c>
      <c r="I16" s="568"/>
    </row>
    <row r="17" spans="1:9" x14ac:dyDescent="0.3">
      <c r="A17" s="91" t="s">
        <v>14</v>
      </c>
      <c r="B17" s="17"/>
      <c r="C17" s="17"/>
      <c r="D17" s="92"/>
      <c r="E17" s="92"/>
      <c r="F17" s="92"/>
      <c r="G17" s="349" t="s">
        <v>142</v>
      </c>
      <c r="H17" s="525" t="s">
        <v>15</v>
      </c>
      <c r="I17" s="527"/>
    </row>
    <row r="18" spans="1:9" x14ac:dyDescent="0.3">
      <c r="A18" s="91" t="s">
        <v>16</v>
      </c>
      <c r="B18" s="17"/>
      <c r="C18" s="17"/>
      <c r="D18" s="92"/>
      <c r="E18" s="92"/>
      <c r="F18" s="92"/>
      <c r="G18" s="349" t="s">
        <v>143</v>
      </c>
      <c r="H18" s="525" t="s">
        <v>17</v>
      </c>
      <c r="I18" s="527"/>
    </row>
    <row r="19" spans="1:9" ht="15" thickBot="1" x14ac:dyDescent="0.35">
      <c r="A19" s="93" t="s">
        <v>18</v>
      </c>
      <c r="B19" s="244"/>
      <c r="C19" s="244"/>
      <c r="D19" s="94"/>
      <c r="E19" s="94"/>
      <c r="F19" s="94"/>
      <c r="G19" s="95" t="s">
        <v>144</v>
      </c>
      <c r="H19" s="569" t="s">
        <v>153</v>
      </c>
      <c r="I19" s="570"/>
    </row>
    <row r="20" spans="1:9" ht="8.25" customHeight="1" thickTop="1" thickBot="1" x14ac:dyDescent="0.35">
      <c r="A20" s="29"/>
      <c r="B20" s="30"/>
      <c r="C20" s="30"/>
      <c r="D20" s="29"/>
      <c r="E20" s="31"/>
      <c r="F20" s="29"/>
      <c r="G20" s="29"/>
      <c r="H20" s="29"/>
      <c r="I20" s="29"/>
    </row>
    <row r="21" spans="1:9" s="34" customFormat="1" ht="13.5" customHeight="1" thickTop="1" x14ac:dyDescent="0.2">
      <c r="A21" s="528" t="s">
        <v>19</v>
      </c>
      <c r="B21" s="530" t="s">
        <v>20</v>
      </c>
      <c r="C21" s="530" t="s">
        <v>21</v>
      </c>
      <c r="D21" s="530" t="s">
        <v>22</v>
      </c>
      <c r="E21" s="532" t="s">
        <v>23</v>
      </c>
      <c r="F21" s="530" t="s">
        <v>24</v>
      </c>
      <c r="G21" s="530" t="s">
        <v>25</v>
      </c>
      <c r="H21" s="540" t="s">
        <v>29</v>
      </c>
      <c r="I21" s="513" t="s">
        <v>30</v>
      </c>
    </row>
    <row r="22" spans="1:9" s="34" customFormat="1" ht="11.4" x14ac:dyDescent="0.2">
      <c r="A22" s="529"/>
      <c r="B22" s="531"/>
      <c r="C22" s="531"/>
      <c r="D22" s="531"/>
      <c r="E22" s="533"/>
      <c r="F22" s="531"/>
      <c r="G22" s="531"/>
      <c r="H22" s="541"/>
      <c r="I22" s="514"/>
    </row>
    <row r="23" spans="1:9" s="39" customFormat="1" ht="13.8" x14ac:dyDescent="0.3">
      <c r="A23" s="96">
        <v>1</v>
      </c>
      <c r="B23" s="97">
        <v>81</v>
      </c>
      <c r="C23" s="97">
        <v>10090187550</v>
      </c>
      <c r="D23" s="98" t="s">
        <v>62</v>
      </c>
      <c r="E23" s="99">
        <v>37758</v>
      </c>
      <c r="F23" s="97" t="s">
        <v>91</v>
      </c>
      <c r="G23" s="37" t="s">
        <v>35</v>
      </c>
      <c r="H23" s="97"/>
      <c r="I23" s="100"/>
    </row>
    <row r="24" spans="1:9" s="39" customFormat="1" ht="13.8" x14ac:dyDescent="0.3">
      <c r="A24" s="96">
        <v>2</v>
      </c>
      <c r="B24" s="97">
        <v>51</v>
      </c>
      <c r="C24" s="97">
        <v>10034919778</v>
      </c>
      <c r="D24" s="98" t="s">
        <v>63</v>
      </c>
      <c r="E24" s="99">
        <v>36739</v>
      </c>
      <c r="F24" s="97" t="s">
        <v>90</v>
      </c>
      <c r="G24" s="37" t="s">
        <v>35</v>
      </c>
      <c r="H24" s="97"/>
      <c r="I24" s="101"/>
    </row>
    <row r="25" spans="1:9" s="39" customFormat="1" ht="13.8" x14ac:dyDescent="0.3">
      <c r="A25" s="96">
        <v>3</v>
      </c>
      <c r="B25" s="97">
        <v>45</v>
      </c>
      <c r="C25" s="97">
        <v>10007272455</v>
      </c>
      <c r="D25" s="98" t="s">
        <v>185</v>
      </c>
      <c r="E25" s="99">
        <v>34633</v>
      </c>
      <c r="F25" s="97" t="s">
        <v>90</v>
      </c>
      <c r="G25" s="37" t="s">
        <v>35</v>
      </c>
      <c r="H25" s="97"/>
      <c r="I25" s="101"/>
    </row>
    <row r="26" spans="1:9" s="39" customFormat="1" ht="13.8" x14ac:dyDescent="0.3">
      <c r="A26" s="96">
        <v>4</v>
      </c>
      <c r="B26" s="97">
        <v>97</v>
      </c>
      <c r="C26" s="97">
        <v>10034991217</v>
      </c>
      <c r="D26" s="98" t="s">
        <v>61</v>
      </c>
      <c r="E26" s="99">
        <v>36732</v>
      </c>
      <c r="F26" s="97" t="s">
        <v>91</v>
      </c>
      <c r="G26" s="37" t="s">
        <v>39</v>
      </c>
      <c r="H26" s="97"/>
      <c r="I26" s="101"/>
    </row>
    <row r="27" spans="1:9" s="39" customFormat="1" ht="13.8" x14ac:dyDescent="0.3">
      <c r="A27" s="96">
        <v>5</v>
      </c>
      <c r="B27" s="97">
        <v>80</v>
      </c>
      <c r="C27" s="97">
        <v>10014630109</v>
      </c>
      <c r="D27" s="98" t="s">
        <v>64</v>
      </c>
      <c r="E27" s="99">
        <v>36529</v>
      </c>
      <c r="F27" s="97" t="s">
        <v>91</v>
      </c>
      <c r="G27" s="37" t="s">
        <v>35</v>
      </c>
      <c r="H27" s="97"/>
      <c r="I27" s="101"/>
    </row>
    <row r="28" spans="1:9" s="39" customFormat="1" ht="13.8" x14ac:dyDescent="0.3">
      <c r="A28" s="96">
        <v>6</v>
      </c>
      <c r="B28" s="97">
        <v>32</v>
      </c>
      <c r="C28" s="97">
        <v>10009045636</v>
      </c>
      <c r="D28" s="98" t="s">
        <v>186</v>
      </c>
      <c r="E28" s="99">
        <v>34844</v>
      </c>
      <c r="F28" s="97" t="s">
        <v>90</v>
      </c>
      <c r="G28" s="37" t="s">
        <v>52</v>
      </c>
      <c r="H28" s="97"/>
      <c r="I28" s="101"/>
    </row>
    <row r="29" spans="1:9" s="39" customFormat="1" ht="13.8" x14ac:dyDescent="0.3">
      <c r="A29" s="96">
        <v>7</v>
      </c>
      <c r="B29" s="97">
        <v>48</v>
      </c>
      <c r="C29" s="97">
        <v>10094917312</v>
      </c>
      <c r="D29" s="98" t="s">
        <v>154</v>
      </c>
      <c r="E29" s="99">
        <v>38671</v>
      </c>
      <c r="F29" s="97" t="s">
        <v>87</v>
      </c>
      <c r="G29" s="37" t="s">
        <v>35</v>
      </c>
      <c r="H29" s="97"/>
      <c r="I29" s="101"/>
    </row>
    <row r="30" spans="1:9" s="39" customFormat="1" ht="13.8" x14ac:dyDescent="0.3">
      <c r="A30" s="96">
        <v>8</v>
      </c>
      <c r="B30" s="97">
        <v>100</v>
      </c>
      <c r="C30" s="97">
        <v>10091970532</v>
      </c>
      <c r="D30" s="98" t="s">
        <v>187</v>
      </c>
      <c r="E30" s="99">
        <v>39047</v>
      </c>
      <c r="F30" s="97" t="s">
        <v>87</v>
      </c>
      <c r="G30" s="37" t="s">
        <v>39</v>
      </c>
      <c r="H30" s="97"/>
      <c r="I30" s="101"/>
    </row>
    <row r="31" spans="1:9" s="39" customFormat="1" ht="13.8" x14ac:dyDescent="0.3">
      <c r="A31" s="96">
        <v>9</v>
      </c>
      <c r="B31" s="97">
        <v>77</v>
      </c>
      <c r="C31" s="97">
        <v>10078794700</v>
      </c>
      <c r="D31" s="98" t="s">
        <v>67</v>
      </c>
      <c r="E31" s="99">
        <v>37812</v>
      </c>
      <c r="F31" s="97" t="s">
        <v>87</v>
      </c>
      <c r="G31" s="37" t="s">
        <v>35</v>
      </c>
      <c r="H31" s="97"/>
      <c r="I31" s="101"/>
    </row>
    <row r="32" spans="1:9" s="39" customFormat="1" ht="13.8" x14ac:dyDescent="0.3">
      <c r="A32" s="96">
        <v>10</v>
      </c>
      <c r="B32" s="97">
        <v>33</v>
      </c>
      <c r="C32" s="97">
        <v>10006462305</v>
      </c>
      <c r="D32" s="98" t="s">
        <v>188</v>
      </c>
      <c r="E32" s="99">
        <v>33949</v>
      </c>
      <c r="F32" s="97" t="s">
        <v>91</v>
      </c>
      <c r="G32" s="37" t="s">
        <v>52</v>
      </c>
      <c r="H32" s="97"/>
      <c r="I32" s="101"/>
    </row>
    <row r="33" spans="1:9" s="39" customFormat="1" ht="13.8" x14ac:dyDescent="0.3">
      <c r="A33" s="96">
        <v>11</v>
      </c>
      <c r="B33" s="97">
        <v>78</v>
      </c>
      <c r="C33" s="97">
        <v>10077949584</v>
      </c>
      <c r="D33" s="98" t="s">
        <v>69</v>
      </c>
      <c r="E33" s="99">
        <v>37972</v>
      </c>
      <c r="F33" s="97" t="s">
        <v>87</v>
      </c>
      <c r="G33" s="37" t="s">
        <v>35</v>
      </c>
      <c r="H33" s="97"/>
      <c r="I33" s="101"/>
    </row>
    <row r="34" spans="1:9" s="39" customFormat="1" ht="13.8" x14ac:dyDescent="0.3">
      <c r="A34" s="96">
        <v>12</v>
      </c>
      <c r="B34" s="97">
        <v>98</v>
      </c>
      <c r="C34" s="97">
        <v>10083104530</v>
      </c>
      <c r="D34" s="98" t="s">
        <v>68</v>
      </c>
      <c r="E34" s="99">
        <v>36225</v>
      </c>
      <c r="F34" s="97" t="s">
        <v>87</v>
      </c>
      <c r="G34" s="37" t="s">
        <v>39</v>
      </c>
      <c r="H34" s="97"/>
      <c r="I34" s="101"/>
    </row>
    <row r="35" spans="1:9" s="39" customFormat="1" ht="13.8" x14ac:dyDescent="0.3">
      <c r="A35" s="96">
        <v>13</v>
      </c>
      <c r="B35" s="97">
        <v>99</v>
      </c>
      <c r="C35" s="97">
        <v>10009045434</v>
      </c>
      <c r="D35" s="98" t="s">
        <v>95</v>
      </c>
      <c r="E35" s="99">
        <v>35659</v>
      </c>
      <c r="F35" s="97" t="s">
        <v>87</v>
      </c>
      <c r="G35" s="37" t="s">
        <v>39</v>
      </c>
      <c r="H35" s="97"/>
      <c r="I35" s="101"/>
    </row>
    <row r="36" spans="1:9" s="39" customFormat="1" ht="13.8" x14ac:dyDescent="0.3">
      <c r="A36" s="96">
        <v>14</v>
      </c>
      <c r="B36" s="97">
        <v>47</v>
      </c>
      <c r="C36" s="97">
        <v>10104021568</v>
      </c>
      <c r="D36" s="98" t="s">
        <v>189</v>
      </c>
      <c r="E36" s="99">
        <v>38246</v>
      </c>
      <c r="F36" s="97" t="s">
        <v>87</v>
      </c>
      <c r="G36" s="37" t="s">
        <v>35</v>
      </c>
      <c r="H36" s="97"/>
      <c r="I36" s="101"/>
    </row>
    <row r="37" spans="1:9" s="39" customFormat="1" ht="13.8" x14ac:dyDescent="0.3">
      <c r="A37" s="96">
        <v>15</v>
      </c>
      <c r="B37" s="97">
        <v>76</v>
      </c>
      <c r="C37" s="97">
        <v>10140973215</v>
      </c>
      <c r="D37" s="98" t="s">
        <v>190</v>
      </c>
      <c r="E37" s="99">
        <v>33257</v>
      </c>
      <c r="F37" s="97" t="s">
        <v>89</v>
      </c>
      <c r="G37" s="37" t="s">
        <v>192</v>
      </c>
      <c r="H37" s="97"/>
      <c r="I37" s="101"/>
    </row>
    <row r="38" spans="1:9" s="39" customFormat="1" thickBot="1" x14ac:dyDescent="0.35">
      <c r="A38" s="96" t="s">
        <v>177</v>
      </c>
      <c r="B38" s="97">
        <v>128</v>
      </c>
      <c r="C38" s="97">
        <v>10111793668</v>
      </c>
      <c r="D38" s="98" t="s">
        <v>191</v>
      </c>
      <c r="E38" s="99">
        <v>38310</v>
      </c>
      <c r="F38" s="97" t="s">
        <v>87</v>
      </c>
      <c r="G38" s="37" t="s">
        <v>179</v>
      </c>
      <c r="H38" s="97"/>
      <c r="I38" s="101"/>
    </row>
    <row r="39" spans="1:9" ht="6" customHeight="1" thickTop="1" thickBot="1" x14ac:dyDescent="0.35">
      <c r="A39" s="102"/>
      <c r="B39" s="103"/>
      <c r="C39" s="103"/>
      <c r="D39" s="104"/>
      <c r="E39" s="105"/>
      <c r="F39" s="106"/>
      <c r="G39" s="107"/>
      <c r="H39" s="108"/>
      <c r="I39" s="109"/>
    </row>
    <row r="40" spans="1:9" ht="15" thickTop="1" x14ac:dyDescent="0.3">
      <c r="A40" s="515" t="s">
        <v>54</v>
      </c>
      <c r="B40" s="516"/>
      <c r="C40" s="516"/>
      <c r="D40" s="516"/>
      <c r="E40" s="50"/>
      <c r="F40" s="50"/>
      <c r="G40" s="516"/>
      <c r="H40" s="516"/>
      <c r="I40" s="517"/>
    </row>
    <row r="41" spans="1:9" x14ac:dyDescent="0.3">
      <c r="A41" s="51" t="s">
        <v>183</v>
      </c>
      <c r="B41" s="52"/>
      <c r="C41" s="53"/>
      <c r="D41" s="52"/>
      <c r="E41" s="54"/>
      <c r="F41" s="52"/>
      <c r="G41" s="55"/>
      <c r="H41" s="59"/>
      <c r="I41" s="60"/>
    </row>
    <row r="42" spans="1:9" x14ac:dyDescent="0.3">
      <c r="A42" s="61" t="s">
        <v>184</v>
      </c>
      <c r="B42" s="62"/>
      <c r="C42" s="63"/>
      <c r="D42" s="62"/>
      <c r="E42" s="64"/>
      <c r="F42" s="62"/>
      <c r="G42" s="65"/>
      <c r="H42" s="69"/>
      <c r="I42" s="70"/>
    </row>
    <row r="43" spans="1:9" ht="5.25" customHeight="1" x14ac:dyDescent="0.3">
      <c r="A43" s="71"/>
      <c r="B43" s="72"/>
      <c r="C43" s="72"/>
      <c r="D43" s="73"/>
      <c r="E43" s="74"/>
      <c r="F43" s="73"/>
      <c r="G43" s="73"/>
      <c r="H43" s="73"/>
      <c r="I43" s="77"/>
    </row>
    <row r="44" spans="1:9" s="78" customFormat="1" x14ac:dyDescent="0.25">
      <c r="A44" s="110"/>
      <c r="B44" s="111"/>
      <c r="C44" s="523" t="s">
        <v>55</v>
      </c>
      <c r="D44" s="523"/>
      <c r="E44" s="523"/>
      <c r="F44" s="523" t="s">
        <v>56</v>
      </c>
      <c r="G44" s="523"/>
      <c r="H44" s="523" t="s">
        <v>57</v>
      </c>
      <c r="I44" s="524"/>
    </row>
    <row r="45" spans="1:9" x14ac:dyDescent="0.3">
      <c r="A45" s="518"/>
      <c r="B45" s="519"/>
      <c r="C45" s="519"/>
      <c r="D45" s="519"/>
      <c r="E45" s="519"/>
      <c r="F45" s="519"/>
      <c r="G45" s="519"/>
      <c r="H45" s="519"/>
      <c r="I45" s="566"/>
    </row>
    <row r="46" spans="1:9" x14ac:dyDescent="0.3">
      <c r="A46" s="79"/>
      <c r="B46" s="72"/>
      <c r="C46" s="72"/>
      <c r="D46" s="72"/>
      <c r="E46" s="80"/>
      <c r="F46" s="72"/>
      <c r="G46" s="72"/>
      <c r="H46" s="72"/>
      <c r="I46" s="81"/>
    </row>
    <row r="47" spans="1:9" x14ac:dyDescent="0.3">
      <c r="A47" s="79"/>
      <c r="B47" s="72"/>
      <c r="C47" s="72"/>
      <c r="D47" s="72"/>
      <c r="E47" s="80"/>
      <c r="F47" s="72"/>
      <c r="G47" s="72"/>
      <c r="H47" s="72"/>
      <c r="I47" s="81"/>
    </row>
    <row r="48" spans="1:9" x14ac:dyDescent="0.3">
      <c r="A48" s="79"/>
      <c r="B48" s="72"/>
      <c r="C48" s="72"/>
      <c r="D48" s="72"/>
      <c r="E48" s="80"/>
      <c r="F48" s="72"/>
      <c r="G48" s="72"/>
      <c r="H48" s="73"/>
      <c r="I48" s="81"/>
    </row>
    <row r="49" spans="1:9" s="355" customFormat="1" ht="10.8" thickBot="1" x14ac:dyDescent="0.25">
      <c r="A49" s="353"/>
      <c r="B49" s="354"/>
      <c r="C49" s="511" t="str">
        <f>G17</f>
        <v>СОЛОВЬЕВ Г.Н. (ВК, г. САНКТ ПЕТЕРБУРГ)</v>
      </c>
      <c r="D49" s="511"/>
      <c r="E49" s="511"/>
      <c r="F49" s="511" t="str">
        <f>G18</f>
        <v>МИХАЙЛОВА И.Н. (ВК, г. САНКТ ПЕТЕРБУРГ)</v>
      </c>
      <c r="G49" s="511"/>
      <c r="H49" s="511" t="str">
        <f>G19</f>
        <v>СТУОКА Е.А. (ВК, г. САНКТ ПЕТЕРБУРГ)</v>
      </c>
      <c r="I49" s="512"/>
    </row>
    <row r="50" spans="1:9" ht="15" thickTop="1" x14ac:dyDescent="0.3"/>
  </sheetData>
  <mergeCells count="39">
    <mergeCell ref="H15:I15"/>
    <mergeCell ref="A15:G15"/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3:D13"/>
    <mergeCell ref="A14:D14"/>
    <mergeCell ref="A21:A22"/>
    <mergeCell ref="B21:B22"/>
    <mergeCell ref="C21:C22"/>
    <mergeCell ref="D21:D22"/>
    <mergeCell ref="C49:E49"/>
    <mergeCell ref="A40:D40"/>
    <mergeCell ref="E21:E22"/>
    <mergeCell ref="C44:E44"/>
    <mergeCell ref="A45:E45"/>
    <mergeCell ref="F49:G49"/>
    <mergeCell ref="H49:I49"/>
    <mergeCell ref="H16:I16"/>
    <mergeCell ref="H17:I17"/>
    <mergeCell ref="H18:I18"/>
    <mergeCell ref="G40:I40"/>
    <mergeCell ref="F21:F22"/>
    <mergeCell ref="G21:G22"/>
    <mergeCell ref="H21:H22"/>
    <mergeCell ref="I21:I22"/>
    <mergeCell ref="H19:I19"/>
    <mergeCell ref="F44:G44"/>
    <mergeCell ref="H44:I44"/>
    <mergeCell ref="F45:I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650F-3380-4B0C-88E6-D59DA9F6D12E}">
  <dimension ref="A1:Q64"/>
  <sheetViews>
    <sheetView topLeftCell="A22" zoomScale="70" zoomScaleNormal="70" workbookViewId="0">
      <selection activeCell="H25" sqref="H25"/>
    </sheetView>
  </sheetViews>
  <sheetFormatPr defaultColWidth="8.77734375" defaultRowHeight="14.4" x14ac:dyDescent="0.3"/>
  <cols>
    <col min="1" max="1" width="6.77734375" customWidth="1"/>
    <col min="2" max="2" width="7.77734375" customWidth="1"/>
    <col min="3" max="3" width="11.77734375" customWidth="1"/>
    <col min="4" max="4" width="21.21875" customWidth="1"/>
    <col min="5" max="5" width="11.21875" customWidth="1"/>
    <col min="7" max="7" width="19.5546875" customWidth="1"/>
    <col min="8" max="11" width="11.21875" customWidth="1"/>
    <col min="12" max="12" width="10.21875" customWidth="1"/>
    <col min="13" max="13" width="9.5546875" customWidth="1"/>
    <col min="14" max="14" width="12.44140625" customWidth="1"/>
    <col min="15" max="15" width="13.77734375" customWidth="1"/>
  </cols>
  <sheetData>
    <row r="1" spans="1:17" ht="2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7" ht="6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7" ht="2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17" ht="5.25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7" ht="6.75" customHeight="1" x14ac:dyDescent="0.3">
      <c r="A5" s="519" t="s">
        <v>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</row>
    <row r="6" spans="1:17" ht="28.8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</row>
    <row r="7" spans="1:17" ht="2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</row>
    <row r="8" spans="1:17" ht="8.25" customHeight="1" thickBot="1" x14ac:dyDescent="0.35">
      <c r="A8" s="543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</row>
    <row r="9" spans="1:17" ht="18.60000000000000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6"/>
    </row>
    <row r="10" spans="1:17" ht="18" x14ac:dyDescent="0.3">
      <c r="A10" s="547" t="s">
        <v>70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9"/>
    </row>
    <row r="11" spans="1:17" ht="18" x14ac:dyDescent="0.3">
      <c r="A11" s="550" t="s">
        <v>6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2"/>
    </row>
    <row r="12" spans="1:17" ht="8.25" customHeight="1" x14ac:dyDescent="0.3">
      <c r="A12" s="553" t="s">
        <v>2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5"/>
    </row>
    <row r="13" spans="1:17" ht="15.6" x14ac:dyDescent="0.3">
      <c r="A13" s="556" t="s">
        <v>7</v>
      </c>
      <c r="B13" s="557"/>
      <c r="C13" s="557"/>
      <c r="D13" s="557"/>
      <c r="E13" s="1"/>
      <c r="F13" s="2"/>
      <c r="G13" s="3" t="s">
        <v>8</v>
      </c>
      <c r="H13" s="4"/>
      <c r="I13" s="4"/>
      <c r="J13" s="4"/>
      <c r="K13" s="4"/>
      <c r="L13" s="4"/>
      <c r="M13" s="5"/>
      <c r="N13" s="6"/>
      <c r="O13" s="7" t="s">
        <v>71</v>
      </c>
    </row>
    <row r="14" spans="1:17" ht="15.6" x14ac:dyDescent="0.3">
      <c r="A14" s="558" t="s">
        <v>145</v>
      </c>
      <c r="B14" s="559"/>
      <c r="C14" s="559"/>
      <c r="D14" s="559"/>
      <c r="E14" s="8"/>
      <c r="F14" s="9"/>
      <c r="G14" s="10" t="s">
        <v>10</v>
      </c>
      <c r="H14" s="11"/>
      <c r="I14" s="11"/>
      <c r="J14" s="11"/>
      <c r="K14" s="11"/>
      <c r="L14" s="11"/>
      <c r="M14" s="12"/>
      <c r="N14" s="13"/>
      <c r="O14" s="14" t="s">
        <v>140</v>
      </c>
    </row>
    <row r="15" spans="1:17" x14ac:dyDescent="0.3">
      <c r="A15" s="522" t="s">
        <v>11</v>
      </c>
      <c r="B15" s="523"/>
      <c r="C15" s="523"/>
      <c r="D15" s="523"/>
      <c r="E15" s="523"/>
      <c r="F15" s="523"/>
      <c r="G15" s="560"/>
      <c r="H15" s="561" t="s">
        <v>12</v>
      </c>
      <c r="I15" s="562"/>
      <c r="J15" s="562"/>
      <c r="K15" s="562"/>
      <c r="L15" s="562"/>
      <c r="M15" s="562"/>
      <c r="N15" s="562"/>
      <c r="O15" s="563"/>
      <c r="Q15" s="15"/>
    </row>
    <row r="16" spans="1:17" x14ac:dyDescent="0.3">
      <c r="A16" s="16"/>
      <c r="B16" s="17"/>
      <c r="C16" s="17"/>
      <c r="D16" s="18"/>
      <c r="E16" s="19" t="s">
        <v>2</v>
      </c>
      <c r="F16" s="18"/>
      <c r="G16" s="19"/>
      <c r="H16" s="525" t="s">
        <v>13</v>
      </c>
      <c r="I16" s="526"/>
      <c r="J16" s="526"/>
      <c r="K16" s="526"/>
      <c r="L16" s="526"/>
      <c r="M16" s="526"/>
      <c r="N16" s="526"/>
      <c r="O16" s="527"/>
    </row>
    <row r="17" spans="1:15" x14ac:dyDescent="0.3">
      <c r="A17" s="16" t="s">
        <v>14</v>
      </c>
      <c r="B17" s="17"/>
      <c r="C17" s="17"/>
      <c r="D17" s="19"/>
      <c r="E17" s="20"/>
      <c r="F17" s="18"/>
      <c r="G17" s="21" t="s">
        <v>142</v>
      </c>
      <c r="H17" s="525" t="s">
        <v>15</v>
      </c>
      <c r="I17" s="526"/>
      <c r="J17" s="526"/>
      <c r="K17" s="526"/>
      <c r="L17" s="526"/>
      <c r="M17" s="526"/>
      <c r="N17" s="526"/>
      <c r="O17" s="527"/>
    </row>
    <row r="18" spans="1:15" x14ac:dyDescent="0.3">
      <c r="A18" s="16" t="s">
        <v>16</v>
      </c>
      <c r="B18" s="17"/>
      <c r="C18" s="17"/>
      <c r="D18" s="19"/>
      <c r="E18" s="20"/>
      <c r="F18" s="18"/>
      <c r="G18" s="21" t="s">
        <v>143</v>
      </c>
      <c r="H18" s="525" t="s">
        <v>17</v>
      </c>
      <c r="I18" s="526"/>
      <c r="J18" s="526"/>
      <c r="K18" s="526"/>
      <c r="L18" s="526"/>
      <c r="M18" s="526"/>
      <c r="N18" s="526"/>
      <c r="O18" s="527"/>
    </row>
    <row r="19" spans="1:15" ht="16.2" thickBot="1" x14ac:dyDescent="0.35">
      <c r="A19" s="16" t="s">
        <v>18</v>
      </c>
      <c r="B19" s="22"/>
      <c r="C19" s="22"/>
      <c r="D19" s="23"/>
      <c r="E19" s="24"/>
      <c r="F19" s="23"/>
      <c r="G19" s="21" t="s">
        <v>144</v>
      </c>
      <c r="H19" s="25" t="s">
        <v>153</v>
      </c>
      <c r="I19" s="26"/>
      <c r="J19" s="26"/>
      <c r="K19" s="26"/>
      <c r="L19" s="26"/>
      <c r="M19" s="114">
        <v>4</v>
      </c>
      <c r="O19" s="28" t="s">
        <v>72</v>
      </c>
    </row>
    <row r="20" spans="1:15" ht="7.5" customHeight="1" thickTop="1" thickBot="1" x14ac:dyDescent="0.35">
      <c r="A20" s="29"/>
      <c r="B20" s="30"/>
      <c r="C20" s="30"/>
      <c r="D20" s="29"/>
      <c r="E20" s="31"/>
      <c r="F20" s="29"/>
      <c r="G20" s="29"/>
      <c r="H20" s="32"/>
      <c r="I20" s="32"/>
      <c r="J20" s="32"/>
      <c r="K20" s="32"/>
      <c r="L20" s="32"/>
      <c r="M20" s="33"/>
      <c r="N20" s="29"/>
      <c r="O20" s="29"/>
    </row>
    <row r="21" spans="1:15" s="34" customFormat="1" ht="13.5" customHeight="1" thickTop="1" x14ac:dyDescent="0.2">
      <c r="A21" s="528" t="s">
        <v>19</v>
      </c>
      <c r="B21" s="530" t="s">
        <v>20</v>
      </c>
      <c r="C21" s="530" t="s">
        <v>21</v>
      </c>
      <c r="D21" s="530" t="s">
        <v>22</v>
      </c>
      <c r="E21" s="532" t="s">
        <v>23</v>
      </c>
      <c r="F21" s="530" t="s">
        <v>24</v>
      </c>
      <c r="G21" s="530" t="s">
        <v>25</v>
      </c>
      <c r="H21" s="534" t="s">
        <v>26</v>
      </c>
      <c r="I21" s="535"/>
      <c r="J21" s="535"/>
      <c r="K21" s="591"/>
      <c r="L21" s="536" t="s">
        <v>27</v>
      </c>
      <c r="M21" s="538" t="s">
        <v>28</v>
      </c>
      <c r="N21" s="540" t="s">
        <v>29</v>
      </c>
      <c r="O21" s="513" t="s">
        <v>30</v>
      </c>
    </row>
    <row r="22" spans="1:15" s="34" customFormat="1" ht="12" x14ac:dyDescent="0.2">
      <c r="A22" s="529"/>
      <c r="B22" s="531"/>
      <c r="C22" s="531"/>
      <c r="D22" s="531"/>
      <c r="E22" s="533"/>
      <c r="F22" s="531"/>
      <c r="G22" s="531"/>
      <c r="H22" s="35" t="s">
        <v>73</v>
      </c>
      <c r="I22" s="35" t="s">
        <v>74</v>
      </c>
      <c r="J22" s="35" t="s">
        <v>75</v>
      </c>
      <c r="K22" s="35" t="s">
        <v>76</v>
      </c>
      <c r="L22" s="537"/>
      <c r="M22" s="539"/>
      <c r="N22" s="541"/>
      <c r="O22" s="514"/>
    </row>
    <row r="23" spans="1:15" s="39" customFormat="1" ht="13.8" x14ac:dyDescent="0.3">
      <c r="A23" s="263">
        <v>1</v>
      </c>
      <c r="B23" s="242">
        <v>1</v>
      </c>
      <c r="C23" s="242">
        <v>10023524100</v>
      </c>
      <c r="D23" s="55" t="s">
        <v>193</v>
      </c>
      <c r="E23" s="309">
        <v>36531</v>
      </c>
      <c r="F23" s="242" t="s">
        <v>91</v>
      </c>
      <c r="G23" s="265" t="s">
        <v>52</v>
      </c>
      <c r="H23" s="333">
        <v>7.175925925925927E-4</v>
      </c>
      <c r="I23" s="333">
        <v>6.249999999999998E-4</v>
      </c>
      <c r="J23" s="267">
        <v>6.4814814814814835E-4</v>
      </c>
      <c r="K23" s="267">
        <v>6.4458333333333338E-4</v>
      </c>
      <c r="L23" s="267">
        <f>SUM(H23,I23,J23,K23)</f>
        <v>2.6353240740740742E-3</v>
      </c>
      <c r="M23" s="268">
        <f>$M$19/((L23*24))</f>
        <v>63.243328707200959</v>
      </c>
      <c r="N23" s="242" t="s">
        <v>91</v>
      </c>
      <c r="O23" s="269"/>
    </row>
    <row r="24" spans="1:15" s="39" customFormat="1" ht="13.8" x14ac:dyDescent="0.3">
      <c r="A24" s="294">
        <f>A23</f>
        <v>1</v>
      </c>
      <c r="B24" s="271">
        <v>2</v>
      </c>
      <c r="C24" s="271">
        <v>10015314361</v>
      </c>
      <c r="D24" s="272" t="s">
        <v>106</v>
      </c>
      <c r="E24" s="310">
        <v>36174</v>
      </c>
      <c r="F24" s="271" t="s">
        <v>91</v>
      </c>
      <c r="G24" s="274" t="s">
        <v>52</v>
      </c>
      <c r="H24" s="255">
        <f t="shared" ref="H24:M24" si="0">H23</f>
        <v>7.175925925925927E-4</v>
      </c>
      <c r="I24" s="255">
        <f t="shared" si="0"/>
        <v>6.249999999999998E-4</v>
      </c>
      <c r="J24" s="255">
        <f t="shared" si="0"/>
        <v>6.4814814814814835E-4</v>
      </c>
      <c r="K24" s="255">
        <f t="shared" si="0"/>
        <v>6.4458333333333338E-4</v>
      </c>
      <c r="L24" s="311">
        <f t="shared" si="0"/>
        <v>2.6353240740740742E-3</v>
      </c>
      <c r="M24" s="276">
        <f t="shared" si="0"/>
        <v>63.243328707200959</v>
      </c>
      <c r="N24" s="271" t="s">
        <v>91</v>
      </c>
      <c r="O24" s="277"/>
    </row>
    <row r="25" spans="1:15" s="39" customFormat="1" ht="13.8" x14ac:dyDescent="0.3">
      <c r="A25" s="294">
        <f>A23</f>
        <v>1</v>
      </c>
      <c r="B25" s="271">
        <v>7</v>
      </c>
      <c r="C25" s="271">
        <v>10036092771</v>
      </c>
      <c r="D25" s="272" t="s">
        <v>135</v>
      </c>
      <c r="E25" s="310">
        <v>37439</v>
      </c>
      <c r="F25" s="271" t="s">
        <v>91</v>
      </c>
      <c r="G25" s="274" t="s">
        <v>52</v>
      </c>
      <c r="H25" s="255">
        <f t="shared" ref="H25:M25" si="1">H23</f>
        <v>7.175925925925927E-4</v>
      </c>
      <c r="I25" s="255">
        <f t="shared" si="1"/>
        <v>6.249999999999998E-4</v>
      </c>
      <c r="J25" s="255">
        <f t="shared" si="1"/>
        <v>6.4814814814814835E-4</v>
      </c>
      <c r="K25" s="255">
        <f t="shared" si="1"/>
        <v>6.4458333333333338E-4</v>
      </c>
      <c r="L25" s="311">
        <f t="shared" si="1"/>
        <v>2.6353240740740742E-3</v>
      </c>
      <c r="M25" s="276">
        <f t="shared" si="1"/>
        <v>63.243328707200959</v>
      </c>
      <c r="N25" s="271" t="s">
        <v>91</v>
      </c>
      <c r="O25" s="277"/>
    </row>
    <row r="26" spans="1:15" s="39" customFormat="1" ht="13.8" x14ac:dyDescent="0.3">
      <c r="A26" s="294">
        <f>A23</f>
        <v>1</v>
      </c>
      <c r="B26" s="271">
        <v>8</v>
      </c>
      <c r="C26" s="271">
        <v>10036018811</v>
      </c>
      <c r="D26" s="272" t="s">
        <v>113</v>
      </c>
      <c r="E26" s="312">
        <v>37411</v>
      </c>
      <c r="F26" s="271" t="s">
        <v>91</v>
      </c>
      <c r="G26" s="274" t="s">
        <v>52</v>
      </c>
      <c r="H26" s="255">
        <f t="shared" ref="H26:M26" si="2">H23</f>
        <v>7.175925925925927E-4</v>
      </c>
      <c r="I26" s="255">
        <f t="shared" si="2"/>
        <v>6.249999999999998E-4</v>
      </c>
      <c r="J26" s="255">
        <f t="shared" si="2"/>
        <v>6.4814814814814835E-4</v>
      </c>
      <c r="K26" s="255">
        <f t="shared" si="2"/>
        <v>6.4458333333333338E-4</v>
      </c>
      <c r="L26" s="311">
        <f t="shared" si="2"/>
        <v>2.6353240740740742E-3</v>
      </c>
      <c r="M26" s="276">
        <f t="shared" si="2"/>
        <v>63.243328707200959</v>
      </c>
      <c r="N26" s="271" t="s">
        <v>91</v>
      </c>
      <c r="O26" s="277"/>
    </row>
    <row r="27" spans="1:15" s="39" customFormat="1" thickBot="1" x14ac:dyDescent="0.35">
      <c r="A27" s="193">
        <f>A23</f>
        <v>1</v>
      </c>
      <c r="B27" s="279">
        <v>4</v>
      </c>
      <c r="C27" s="279">
        <v>10010168412</v>
      </c>
      <c r="D27" s="280" t="s">
        <v>194</v>
      </c>
      <c r="E27" s="313">
        <v>36015</v>
      </c>
      <c r="F27" s="279" t="s">
        <v>87</v>
      </c>
      <c r="G27" s="282" t="s">
        <v>52</v>
      </c>
      <c r="H27" s="257">
        <f t="shared" ref="H27:M27" si="3">H23</f>
        <v>7.175925925925927E-4</v>
      </c>
      <c r="I27" s="257">
        <f t="shared" si="3"/>
        <v>6.249999999999998E-4</v>
      </c>
      <c r="J27" s="257">
        <f t="shared" si="3"/>
        <v>6.4814814814814835E-4</v>
      </c>
      <c r="K27" s="257">
        <f t="shared" si="3"/>
        <v>6.4458333333333338E-4</v>
      </c>
      <c r="L27" s="315">
        <f t="shared" si="3"/>
        <v>2.6353240740740742E-3</v>
      </c>
      <c r="M27" s="284">
        <f t="shared" si="3"/>
        <v>63.243328707200959</v>
      </c>
      <c r="N27" s="279" t="s">
        <v>91</v>
      </c>
      <c r="O27" s="295"/>
    </row>
    <row r="28" spans="1:15" s="39" customFormat="1" ht="13.8" x14ac:dyDescent="0.3">
      <c r="A28" s="332">
        <v>2</v>
      </c>
      <c r="B28" s="287">
        <v>14</v>
      </c>
      <c r="C28" s="287">
        <v>10065490643</v>
      </c>
      <c r="D28" s="288" t="s">
        <v>109</v>
      </c>
      <c r="E28" s="316">
        <v>38183</v>
      </c>
      <c r="F28" s="287" t="s">
        <v>87</v>
      </c>
      <c r="G28" s="289" t="s">
        <v>52</v>
      </c>
      <c r="H28" s="334">
        <v>7.3131944444444449E-4</v>
      </c>
      <c r="I28" s="291">
        <v>6.4821759259259249E-4</v>
      </c>
      <c r="J28" s="291">
        <v>6.5236111111111072E-4</v>
      </c>
      <c r="K28" s="291">
        <v>6.7325231481481533E-4</v>
      </c>
      <c r="L28" s="267">
        <f>SUM(H28,I28,J28,K28)</f>
        <v>2.705150462962963E-3</v>
      </c>
      <c r="M28" s="268">
        <f>$M$19/((L28*24))</f>
        <v>61.610867472456945</v>
      </c>
      <c r="N28" s="287" t="s">
        <v>91</v>
      </c>
      <c r="O28" s="293"/>
    </row>
    <row r="29" spans="1:15" s="39" customFormat="1" ht="13.8" x14ac:dyDescent="0.3">
      <c r="A29" s="294">
        <f>A28</f>
        <v>2</v>
      </c>
      <c r="B29" s="271">
        <v>15</v>
      </c>
      <c r="C29" s="271">
        <v>10065490441</v>
      </c>
      <c r="D29" s="272" t="s">
        <v>195</v>
      </c>
      <c r="E29" s="312">
        <v>38304</v>
      </c>
      <c r="F29" s="271" t="s">
        <v>87</v>
      </c>
      <c r="G29" s="274" t="s">
        <v>52</v>
      </c>
      <c r="H29" s="255">
        <f t="shared" ref="H29" si="4">H28</f>
        <v>7.3131944444444449E-4</v>
      </c>
      <c r="I29" s="255">
        <f t="shared" ref="I29" si="5">I28</f>
        <v>6.4821759259259249E-4</v>
      </c>
      <c r="J29" s="255">
        <f t="shared" ref="J29" si="6">J28</f>
        <v>6.5236111111111072E-4</v>
      </c>
      <c r="K29" s="255">
        <f t="shared" ref="K29" si="7">K28</f>
        <v>6.7325231481481533E-4</v>
      </c>
      <c r="L29" s="311">
        <f t="shared" ref="L29" si="8">L28</f>
        <v>2.705150462962963E-3</v>
      </c>
      <c r="M29" s="276">
        <f t="shared" ref="M29" si="9">M28</f>
        <v>61.610867472456945</v>
      </c>
      <c r="N29" s="271" t="s">
        <v>91</v>
      </c>
      <c r="O29" s="277"/>
    </row>
    <row r="30" spans="1:15" s="39" customFormat="1" ht="13.8" x14ac:dyDescent="0.3">
      <c r="A30" s="294">
        <f>A28</f>
        <v>2</v>
      </c>
      <c r="B30" s="271">
        <v>16</v>
      </c>
      <c r="C30" s="271">
        <v>10075644826</v>
      </c>
      <c r="D30" s="272" t="s">
        <v>107</v>
      </c>
      <c r="E30" s="312">
        <v>38042</v>
      </c>
      <c r="F30" s="271" t="s">
        <v>87</v>
      </c>
      <c r="G30" s="274" t="s">
        <v>52</v>
      </c>
      <c r="H30" s="255">
        <f t="shared" ref="H30:M30" si="10">H28</f>
        <v>7.3131944444444449E-4</v>
      </c>
      <c r="I30" s="255">
        <f t="shared" si="10"/>
        <v>6.4821759259259249E-4</v>
      </c>
      <c r="J30" s="255">
        <f t="shared" si="10"/>
        <v>6.5236111111111072E-4</v>
      </c>
      <c r="K30" s="255">
        <f t="shared" si="10"/>
        <v>6.7325231481481533E-4</v>
      </c>
      <c r="L30" s="311">
        <f t="shared" si="10"/>
        <v>2.705150462962963E-3</v>
      </c>
      <c r="M30" s="276">
        <f t="shared" si="10"/>
        <v>61.610867472456945</v>
      </c>
      <c r="N30" s="271" t="s">
        <v>91</v>
      </c>
      <c r="O30" s="277"/>
    </row>
    <row r="31" spans="1:15" s="39" customFormat="1" ht="13.8" x14ac:dyDescent="0.3">
      <c r="A31" s="294">
        <f>A28</f>
        <v>2</v>
      </c>
      <c r="B31" s="271">
        <v>12</v>
      </c>
      <c r="C31" s="271">
        <v>10090937177</v>
      </c>
      <c r="D31" s="272" t="s">
        <v>110</v>
      </c>
      <c r="E31" s="312">
        <v>38212</v>
      </c>
      <c r="F31" s="271" t="s">
        <v>87</v>
      </c>
      <c r="G31" s="274" t="s">
        <v>52</v>
      </c>
      <c r="H31" s="255">
        <f t="shared" ref="H31:M31" si="11">H28</f>
        <v>7.3131944444444449E-4</v>
      </c>
      <c r="I31" s="255">
        <f t="shared" si="11"/>
        <v>6.4821759259259249E-4</v>
      </c>
      <c r="J31" s="255">
        <f t="shared" si="11"/>
        <v>6.5236111111111072E-4</v>
      </c>
      <c r="K31" s="255">
        <f t="shared" si="11"/>
        <v>6.7325231481481533E-4</v>
      </c>
      <c r="L31" s="311">
        <f t="shared" si="11"/>
        <v>2.705150462962963E-3</v>
      </c>
      <c r="M31" s="276">
        <f t="shared" si="11"/>
        <v>61.610867472456945</v>
      </c>
      <c r="N31" s="271" t="s">
        <v>91</v>
      </c>
      <c r="O31" s="277"/>
    </row>
    <row r="32" spans="1:15" s="39" customFormat="1" thickBot="1" x14ac:dyDescent="0.35">
      <c r="A32" s="193">
        <f>A28</f>
        <v>2</v>
      </c>
      <c r="B32" s="279">
        <v>10</v>
      </c>
      <c r="C32" s="279">
        <v>10036018609</v>
      </c>
      <c r="D32" s="280" t="s">
        <v>196</v>
      </c>
      <c r="E32" s="313">
        <v>37469</v>
      </c>
      <c r="F32" s="279" t="s">
        <v>87</v>
      </c>
      <c r="G32" s="282" t="s">
        <v>52</v>
      </c>
      <c r="H32" s="252">
        <f t="shared" ref="H32:M32" si="12">H28</f>
        <v>7.3131944444444449E-4</v>
      </c>
      <c r="I32" s="252">
        <f t="shared" si="12"/>
        <v>6.4821759259259249E-4</v>
      </c>
      <c r="J32" s="257">
        <f t="shared" si="12"/>
        <v>6.5236111111111072E-4</v>
      </c>
      <c r="K32" s="257">
        <f t="shared" si="12"/>
        <v>6.7325231481481533E-4</v>
      </c>
      <c r="L32" s="315">
        <f t="shared" si="12"/>
        <v>2.705150462962963E-3</v>
      </c>
      <c r="M32" s="284">
        <f t="shared" si="12"/>
        <v>61.610867472456945</v>
      </c>
      <c r="N32" s="279" t="s">
        <v>91</v>
      </c>
      <c r="O32" s="295"/>
    </row>
    <row r="33" spans="1:15" s="39" customFormat="1" ht="13.8" x14ac:dyDescent="0.3">
      <c r="A33" s="332">
        <v>3</v>
      </c>
      <c r="B33" s="287">
        <v>5</v>
      </c>
      <c r="C33" s="287">
        <v>10036018912</v>
      </c>
      <c r="D33" s="288" t="s">
        <v>197</v>
      </c>
      <c r="E33" s="316">
        <v>37281</v>
      </c>
      <c r="F33" s="287" t="s">
        <v>91</v>
      </c>
      <c r="G33" s="289" t="s">
        <v>52</v>
      </c>
      <c r="H33" s="335">
        <v>7.175925925925927E-4</v>
      </c>
      <c r="I33" s="336">
        <v>6.6196759259259236E-4</v>
      </c>
      <c r="J33" s="336">
        <v>6.4590277777777779E-4</v>
      </c>
      <c r="K33" s="336">
        <v>6.8287037037037058E-4</v>
      </c>
      <c r="L33" s="267">
        <f>SUM(H33,I33,J33,K33)</f>
        <v>2.7083333333333334E-3</v>
      </c>
      <c r="M33" s="268">
        <f>$M$19/((L33*24))</f>
        <v>61.538461538461533</v>
      </c>
      <c r="N33" s="287" t="s">
        <v>91</v>
      </c>
      <c r="O33" s="317"/>
    </row>
    <row r="34" spans="1:15" s="39" customFormat="1" ht="13.8" x14ac:dyDescent="0.3">
      <c r="A34" s="294">
        <f>A33</f>
        <v>3</v>
      </c>
      <c r="B34" s="271">
        <v>9</v>
      </c>
      <c r="C34" s="271">
        <v>10036013858</v>
      </c>
      <c r="D34" s="272" t="s">
        <v>137</v>
      </c>
      <c r="E34" s="312">
        <v>37597</v>
      </c>
      <c r="F34" s="271" t="s">
        <v>91</v>
      </c>
      <c r="G34" s="274" t="s">
        <v>52</v>
      </c>
      <c r="H34" s="255"/>
      <c r="I34" s="255">
        <v>6.6196759259259236E-4</v>
      </c>
      <c r="J34" s="255">
        <v>6.4590277777777779E-4</v>
      </c>
      <c r="K34" s="255"/>
      <c r="L34" s="311"/>
      <c r="M34" s="276"/>
      <c r="N34" s="271" t="s">
        <v>91</v>
      </c>
      <c r="O34" s="277"/>
    </row>
    <row r="35" spans="1:15" s="39" customFormat="1" ht="13.8" x14ac:dyDescent="0.3">
      <c r="A35" s="294">
        <f>A33</f>
        <v>3</v>
      </c>
      <c r="B35" s="271">
        <v>3</v>
      </c>
      <c r="C35" s="271">
        <v>10034952922</v>
      </c>
      <c r="D35" s="272" t="s">
        <v>198</v>
      </c>
      <c r="E35" s="312">
        <v>36610</v>
      </c>
      <c r="F35" s="271" t="s">
        <v>91</v>
      </c>
      <c r="G35" s="274" t="s">
        <v>52</v>
      </c>
      <c r="H35" s="255"/>
      <c r="I35" s="255"/>
      <c r="J35" s="255"/>
      <c r="K35" s="255"/>
      <c r="L35" s="311"/>
      <c r="M35" s="276"/>
      <c r="N35" s="271" t="s">
        <v>91</v>
      </c>
      <c r="O35" s="277"/>
    </row>
    <row r="36" spans="1:15" s="39" customFormat="1" ht="13.8" x14ac:dyDescent="0.3">
      <c r="A36" s="294">
        <f>A33</f>
        <v>3</v>
      </c>
      <c r="B36" s="271">
        <v>6</v>
      </c>
      <c r="C36" s="271">
        <v>10036019013</v>
      </c>
      <c r="D36" s="272" t="s">
        <v>112</v>
      </c>
      <c r="E36" s="310">
        <v>37410</v>
      </c>
      <c r="F36" s="271" t="s">
        <v>91</v>
      </c>
      <c r="G36" s="274" t="s">
        <v>52</v>
      </c>
      <c r="H36" s="255"/>
      <c r="I36" s="255"/>
      <c r="J36" s="255"/>
      <c r="K36" s="255"/>
      <c r="L36" s="311"/>
      <c r="M36" s="276"/>
      <c r="N36" s="271" t="s">
        <v>91</v>
      </c>
      <c r="O36" s="319"/>
    </row>
    <row r="37" spans="1:15" s="39" customFormat="1" thickBot="1" x14ac:dyDescent="0.35">
      <c r="A37" s="193">
        <f>A33</f>
        <v>3</v>
      </c>
      <c r="B37" s="279">
        <v>11</v>
      </c>
      <c r="C37" s="279">
        <v>10065490946</v>
      </c>
      <c r="D37" s="280" t="s">
        <v>115</v>
      </c>
      <c r="E37" s="320">
        <v>37676</v>
      </c>
      <c r="F37" s="279" t="s">
        <v>91</v>
      </c>
      <c r="G37" s="282" t="s">
        <v>52</v>
      </c>
      <c r="H37" s="257"/>
      <c r="I37" s="257"/>
      <c r="J37" s="257"/>
      <c r="K37" s="257"/>
      <c r="L37" s="315"/>
      <c r="M37" s="284"/>
      <c r="N37" s="279" t="s">
        <v>91</v>
      </c>
      <c r="O37" s="285"/>
    </row>
    <row r="38" spans="1:15" s="39" customFormat="1" ht="13.8" x14ac:dyDescent="0.3">
      <c r="A38" s="332">
        <v>4</v>
      </c>
      <c r="B38" s="287">
        <v>17</v>
      </c>
      <c r="C38" s="287">
        <v>10090936672</v>
      </c>
      <c r="D38" s="288" t="s">
        <v>199</v>
      </c>
      <c r="E38" s="321">
        <v>38489</v>
      </c>
      <c r="F38" s="287" t="s">
        <v>87</v>
      </c>
      <c r="G38" s="289" t="s">
        <v>52</v>
      </c>
      <c r="H38" s="258"/>
      <c r="I38" s="258"/>
      <c r="J38" s="258"/>
      <c r="K38" s="258"/>
      <c r="L38" s="322"/>
      <c r="M38" s="308"/>
      <c r="N38" s="287"/>
      <c r="O38" s="298"/>
    </row>
    <row r="39" spans="1:15" s="39" customFormat="1" ht="13.8" x14ac:dyDescent="0.3">
      <c r="A39" s="294">
        <f>A38</f>
        <v>4</v>
      </c>
      <c r="B39" s="271">
        <v>22</v>
      </c>
      <c r="C39" s="271">
        <v>10120261287</v>
      </c>
      <c r="D39" s="272" t="s">
        <v>200</v>
      </c>
      <c r="E39" s="310">
        <v>39151</v>
      </c>
      <c r="F39" s="271" t="s">
        <v>88</v>
      </c>
      <c r="G39" s="274" t="s">
        <v>52</v>
      </c>
      <c r="H39" s="255"/>
      <c r="I39" s="255"/>
      <c r="J39" s="255"/>
      <c r="K39" s="255"/>
      <c r="L39" s="311"/>
      <c r="M39" s="276"/>
      <c r="N39" s="271"/>
      <c r="O39" s="277"/>
    </row>
    <row r="40" spans="1:15" s="39" customFormat="1" ht="13.8" x14ac:dyDescent="0.3">
      <c r="A40" s="294">
        <f>A38</f>
        <v>4</v>
      </c>
      <c r="B40" s="271">
        <v>19</v>
      </c>
      <c r="C40" s="271">
        <v>10097338672</v>
      </c>
      <c r="D40" s="272" t="s">
        <v>201</v>
      </c>
      <c r="E40" s="310">
        <v>38360</v>
      </c>
      <c r="F40" s="271" t="s">
        <v>88</v>
      </c>
      <c r="G40" s="274" t="s">
        <v>52</v>
      </c>
      <c r="H40" s="323"/>
      <c r="I40" s="323"/>
      <c r="J40" s="323"/>
      <c r="K40" s="323"/>
      <c r="L40" s="324"/>
      <c r="M40" s="325"/>
      <c r="N40" s="271"/>
      <c r="O40" s="319"/>
    </row>
    <row r="41" spans="1:15" s="39" customFormat="1" ht="13.8" x14ac:dyDescent="0.3">
      <c r="A41" s="294">
        <f>A38</f>
        <v>4</v>
      </c>
      <c r="B41" s="271">
        <v>20</v>
      </c>
      <c r="C41" s="271">
        <v>10079259993</v>
      </c>
      <c r="D41" s="272" t="s">
        <v>202</v>
      </c>
      <c r="E41" s="310">
        <v>38576</v>
      </c>
      <c r="F41" s="271" t="s">
        <v>87</v>
      </c>
      <c r="G41" s="274" t="s">
        <v>52</v>
      </c>
      <c r="H41" s="255"/>
      <c r="I41" s="255"/>
      <c r="J41" s="255"/>
      <c r="K41" s="255"/>
      <c r="L41" s="275"/>
      <c r="M41" s="275"/>
      <c r="N41" s="271"/>
      <c r="O41" s="277"/>
    </row>
    <row r="42" spans="1:15" s="39" customFormat="1" thickBot="1" x14ac:dyDescent="0.35">
      <c r="A42" s="193">
        <f>A38</f>
        <v>4</v>
      </c>
      <c r="B42" s="279">
        <v>18</v>
      </c>
      <c r="C42" s="279">
        <v>10097338571</v>
      </c>
      <c r="D42" s="280" t="s">
        <v>203</v>
      </c>
      <c r="E42" s="320">
        <v>38425</v>
      </c>
      <c r="F42" s="279" t="s">
        <v>88</v>
      </c>
      <c r="G42" s="282" t="s">
        <v>52</v>
      </c>
      <c r="H42" s="257"/>
      <c r="I42" s="257"/>
      <c r="J42" s="257"/>
      <c r="K42" s="257"/>
      <c r="L42" s="283"/>
      <c r="M42" s="283"/>
      <c r="N42" s="279"/>
      <c r="O42" s="285"/>
    </row>
    <row r="43" spans="1:15" s="39" customFormat="1" ht="13.8" x14ac:dyDescent="0.3">
      <c r="A43" s="332">
        <v>5</v>
      </c>
      <c r="B43" s="287">
        <v>68</v>
      </c>
      <c r="C43" s="287">
        <v>10034993439</v>
      </c>
      <c r="D43" s="288" t="s">
        <v>111</v>
      </c>
      <c r="E43" s="321">
        <v>36844</v>
      </c>
      <c r="F43" s="287" t="s">
        <v>87</v>
      </c>
      <c r="G43" s="289" t="s">
        <v>35</v>
      </c>
      <c r="H43" s="258"/>
      <c r="I43" s="258"/>
      <c r="J43" s="258"/>
      <c r="K43" s="258"/>
      <c r="L43" s="307"/>
      <c r="M43" s="307"/>
      <c r="N43" s="287"/>
      <c r="O43" s="298"/>
    </row>
    <row r="44" spans="1:15" s="39" customFormat="1" ht="13.8" x14ac:dyDescent="0.3">
      <c r="A44" s="294">
        <f>A43</f>
        <v>5</v>
      </c>
      <c r="B44" s="271">
        <v>69</v>
      </c>
      <c r="C44" s="271">
        <v>10009194772</v>
      </c>
      <c r="D44" s="272" t="s">
        <v>204</v>
      </c>
      <c r="E44" s="310">
        <v>35254</v>
      </c>
      <c r="F44" s="271" t="s">
        <v>91</v>
      </c>
      <c r="G44" s="274" t="s">
        <v>35</v>
      </c>
      <c r="H44" s="323"/>
      <c r="I44" s="323"/>
      <c r="J44" s="323"/>
      <c r="K44" s="323"/>
      <c r="L44" s="324"/>
      <c r="M44" s="325"/>
      <c r="N44" s="271"/>
      <c r="O44" s="319"/>
    </row>
    <row r="45" spans="1:15" s="39" customFormat="1" ht="13.8" x14ac:dyDescent="0.3">
      <c r="A45" s="294">
        <f>A43</f>
        <v>5</v>
      </c>
      <c r="B45" s="271">
        <v>108</v>
      </c>
      <c r="C45" s="271">
        <v>10007498585</v>
      </c>
      <c r="D45" s="272" t="s">
        <v>205</v>
      </c>
      <c r="E45" s="310">
        <v>35583</v>
      </c>
      <c r="F45" s="271" t="s">
        <v>91</v>
      </c>
      <c r="G45" s="274" t="s">
        <v>39</v>
      </c>
      <c r="H45" s="255"/>
      <c r="I45" s="255"/>
      <c r="J45" s="255"/>
      <c r="K45" s="255"/>
      <c r="L45" s="275"/>
      <c r="M45" s="276"/>
      <c r="N45" s="271"/>
      <c r="O45" s="277"/>
    </row>
    <row r="46" spans="1:15" s="39" customFormat="1" ht="13.8" x14ac:dyDescent="0.3">
      <c r="A46" s="294">
        <f>A43</f>
        <v>5</v>
      </c>
      <c r="B46" s="271">
        <v>73</v>
      </c>
      <c r="C46" s="271">
        <v>10015266568</v>
      </c>
      <c r="D46" s="272" t="s">
        <v>206</v>
      </c>
      <c r="E46" s="310">
        <v>36288</v>
      </c>
      <c r="F46" s="271" t="s">
        <v>87</v>
      </c>
      <c r="G46" s="274" t="s">
        <v>35</v>
      </c>
      <c r="H46" s="255"/>
      <c r="I46" s="255"/>
      <c r="J46" s="255"/>
      <c r="K46" s="255"/>
      <c r="L46" s="275"/>
      <c r="M46" s="276"/>
      <c r="N46" s="271"/>
      <c r="O46" s="277"/>
    </row>
    <row r="47" spans="1:15" s="39" customFormat="1" thickBot="1" x14ac:dyDescent="0.35">
      <c r="A47" s="193">
        <f>A43</f>
        <v>5</v>
      </c>
      <c r="B47" s="279">
        <v>72</v>
      </c>
      <c r="C47" s="279">
        <v>10005408742</v>
      </c>
      <c r="D47" s="280" t="s">
        <v>207</v>
      </c>
      <c r="E47" s="320">
        <v>32573</v>
      </c>
      <c r="F47" s="279" t="s">
        <v>91</v>
      </c>
      <c r="G47" s="282" t="s">
        <v>35</v>
      </c>
      <c r="H47" s="257"/>
      <c r="I47" s="257"/>
      <c r="J47" s="257"/>
      <c r="K47" s="257"/>
      <c r="L47" s="283"/>
      <c r="M47" s="284"/>
      <c r="N47" s="279"/>
      <c r="O47" s="285"/>
    </row>
    <row r="48" spans="1:15" s="39" customFormat="1" ht="13.8" x14ac:dyDescent="0.3">
      <c r="A48" s="332" t="s">
        <v>177</v>
      </c>
      <c r="B48" s="287">
        <v>116</v>
      </c>
      <c r="C48" s="287">
        <v>10056107915</v>
      </c>
      <c r="D48" s="288" t="s">
        <v>208</v>
      </c>
      <c r="E48" s="321">
        <v>36635</v>
      </c>
      <c r="F48" s="287" t="s">
        <v>91</v>
      </c>
      <c r="G48" s="289" t="s">
        <v>179</v>
      </c>
      <c r="H48" s="337">
        <v>7.5136574074074081E-4</v>
      </c>
      <c r="I48" s="336">
        <v>6.6287037037037031E-4</v>
      </c>
      <c r="J48" s="336">
        <v>6.7643518518518508E-4</v>
      </c>
      <c r="K48" s="336">
        <v>6.7468750000000037E-4</v>
      </c>
      <c r="L48" s="291">
        <f>SUM(H48,I48,J48,K48)</f>
        <v>2.7653587962962966E-3</v>
      </c>
      <c r="M48" s="292">
        <f>$M$19/((L48*24))</f>
        <v>60.269454686996447</v>
      </c>
      <c r="N48" s="338" t="s">
        <v>87</v>
      </c>
      <c r="O48" s="298"/>
    </row>
    <row r="49" spans="1:15" s="39" customFormat="1" ht="13.8" x14ac:dyDescent="0.3">
      <c r="A49" s="294" t="str">
        <f>A48</f>
        <v>ВК</v>
      </c>
      <c r="B49" s="271">
        <v>118</v>
      </c>
      <c r="C49" s="271">
        <v>10009033209</v>
      </c>
      <c r="D49" s="272" t="s">
        <v>209</v>
      </c>
      <c r="E49" s="310">
        <v>34670</v>
      </c>
      <c r="F49" s="271" t="s">
        <v>91</v>
      </c>
      <c r="G49" s="274" t="s">
        <v>179</v>
      </c>
      <c r="H49" s="255"/>
      <c r="I49" s="255">
        <v>6.6287037037037031E-4</v>
      </c>
      <c r="J49" s="255">
        <v>6.7643518518518508E-4</v>
      </c>
      <c r="K49" s="255"/>
      <c r="L49" s="275"/>
      <c r="M49" s="276"/>
      <c r="N49" s="271" t="str">
        <f>N48</f>
        <v>МС</v>
      </c>
      <c r="O49" s="277"/>
    </row>
    <row r="50" spans="1:15" s="39" customFormat="1" ht="13.8" x14ac:dyDescent="0.3">
      <c r="A50" s="294" t="str">
        <f>A48</f>
        <v>ВК</v>
      </c>
      <c r="B50" s="271">
        <v>119</v>
      </c>
      <c r="C50" s="271">
        <v>10009166682</v>
      </c>
      <c r="D50" s="272" t="s">
        <v>210</v>
      </c>
      <c r="E50" s="310">
        <v>35225</v>
      </c>
      <c r="F50" s="271" t="s">
        <v>211</v>
      </c>
      <c r="G50" s="274" t="s">
        <v>179</v>
      </c>
      <c r="H50" s="255"/>
      <c r="I50" s="255"/>
      <c r="J50" s="255"/>
      <c r="K50" s="255"/>
      <c r="L50" s="275"/>
      <c r="M50" s="276"/>
      <c r="N50" s="271" t="str">
        <f>N48</f>
        <v>МС</v>
      </c>
      <c r="O50" s="277"/>
    </row>
    <row r="51" spans="1:15" s="39" customFormat="1" thickBot="1" x14ac:dyDescent="0.35">
      <c r="A51" s="194" t="str">
        <f>A48</f>
        <v>ВК</v>
      </c>
      <c r="B51" s="230">
        <v>125</v>
      </c>
      <c r="C51" s="230">
        <v>10007891336</v>
      </c>
      <c r="D51" s="326" t="s">
        <v>212</v>
      </c>
      <c r="E51" s="327">
        <v>34518</v>
      </c>
      <c r="F51" s="230" t="s">
        <v>91</v>
      </c>
      <c r="G51" s="328" t="s">
        <v>179</v>
      </c>
      <c r="H51" s="259"/>
      <c r="I51" s="259"/>
      <c r="J51" s="259"/>
      <c r="K51" s="259"/>
      <c r="L51" s="329"/>
      <c r="M51" s="330"/>
      <c r="N51" s="230" t="str">
        <f>N48</f>
        <v>МС</v>
      </c>
      <c r="O51" s="331"/>
    </row>
    <row r="52" spans="1:15" ht="6" customHeight="1" thickTop="1" thickBot="1" x14ac:dyDescent="0.35">
      <c r="A52" s="40"/>
      <c r="B52" s="41"/>
      <c r="C52" s="41"/>
      <c r="D52" s="42"/>
      <c r="E52" s="43"/>
      <c r="F52" s="44"/>
      <c r="G52" s="45"/>
      <c r="H52" s="46"/>
      <c r="I52" s="46"/>
      <c r="J52" s="46"/>
      <c r="K52" s="46"/>
      <c r="L52" s="46"/>
      <c r="M52" s="47"/>
      <c r="N52" s="48"/>
      <c r="O52" s="49"/>
    </row>
    <row r="53" spans="1:15" ht="15" thickTop="1" x14ac:dyDescent="0.3">
      <c r="A53" s="515" t="s">
        <v>54</v>
      </c>
      <c r="B53" s="516"/>
      <c r="C53" s="516"/>
      <c r="D53" s="516"/>
      <c r="E53" s="50"/>
      <c r="F53" s="50"/>
      <c r="G53" s="516"/>
      <c r="H53" s="516"/>
      <c r="I53" s="516"/>
      <c r="J53" s="516"/>
      <c r="K53" s="516"/>
      <c r="L53" s="516"/>
      <c r="M53" s="516"/>
      <c r="N53" s="516"/>
      <c r="O53" s="517"/>
    </row>
    <row r="54" spans="1:15" x14ac:dyDescent="0.3">
      <c r="A54" s="51" t="s">
        <v>166</v>
      </c>
      <c r="B54" s="52"/>
      <c r="C54" s="53"/>
      <c r="D54" s="52"/>
      <c r="E54" s="54"/>
      <c r="F54" s="52"/>
      <c r="G54" s="55"/>
      <c r="H54" s="56"/>
      <c r="I54" s="57"/>
      <c r="J54" s="56"/>
      <c r="K54" s="56"/>
      <c r="L54" s="57"/>
      <c r="M54" s="58"/>
      <c r="N54" s="59"/>
      <c r="O54" s="60"/>
    </row>
    <row r="55" spans="1:15" x14ac:dyDescent="0.3">
      <c r="A55" s="61" t="s">
        <v>213</v>
      </c>
      <c r="B55" s="62"/>
      <c r="C55" s="63"/>
      <c r="D55" s="62"/>
      <c r="E55" s="64"/>
      <c r="F55" s="62"/>
      <c r="G55" s="65"/>
      <c r="H55" s="66"/>
      <c r="I55" s="67"/>
      <c r="J55" s="66"/>
      <c r="K55" s="66"/>
      <c r="L55" s="67"/>
      <c r="M55" s="68"/>
      <c r="N55" s="69"/>
      <c r="O55" s="70"/>
    </row>
    <row r="56" spans="1:15" ht="5.25" customHeight="1" x14ac:dyDescent="0.3">
      <c r="A56" s="71"/>
      <c r="B56" s="72"/>
      <c r="C56" s="72"/>
      <c r="D56" s="73"/>
      <c r="E56" s="74"/>
      <c r="F56" s="73"/>
      <c r="G56" s="73"/>
      <c r="H56" s="75"/>
      <c r="I56" s="75"/>
      <c r="J56" s="75"/>
      <c r="K56" s="75"/>
      <c r="L56" s="75"/>
      <c r="M56" s="76"/>
      <c r="N56" s="73"/>
      <c r="O56" s="77"/>
    </row>
    <row r="57" spans="1:15" s="78" customFormat="1" x14ac:dyDescent="0.25">
      <c r="A57" s="522"/>
      <c r="B57" s="523"/>
      <c r="C57" s="523"/>
      <c r="D57" s="523"/>
      <c r="E57" s="523" t="s">
        <v>55</v>
      </c>
      <c r="F57" s="523"/>
      <c r="G57" s="523"/>
      <c r="H57" s="523" t="s">
        <v>56</v>
      </c>
      <c r="I57" s="523"/>
      <c r="J57" s="523"/>
      <c r="K57" s="523"/>
      <c r="L57" s="523"/>
      <c r="M57" s="523" t="s">
        <v>57</v>
      </c>
      <c r="N57" s="523"/>
      <c r="O57" s="524"/>
    </row>
    <row r="58" spans="1:15" x14ac:dyDescent="0.3">
      <c r="A58" s="518"/>
      <c r="B58" s="519"/>
      <c r="C58" s="519"/>
      <c r="D58" s="519"/>
      <c r="E58" s="519"/>
      <c r="F58" s="520"/>
      <c r="G58" s="520"/>
      <c r="H58" s="520"/>
      <c r="I58" s="520"/>
      <c r="J58" s="520"/>
      <c r="K58" s="520"/>
      <c r="L58" s="520"/>
      <c r="M58" s="520"/>
      <c r="N58" s="520"/>
      <c r="O58" s="521"/>
    </row>
    <row r="59" spans="1:15" x14ac:dyDescent="0.3">
      <c r="A59" s="79"/>
      <c r="B59" s="72"/>
      <c r="C59" s="72"/>
      <c r="D59" s="72"/>
      <c r="E59" s="80"/>
      <c r="F59" s="72"/>
      <c r="G59" s="72"/>
      <c r="H59" s="75"/>
      <c r="I59" s="75"/>
      <c r="J59" s="75"/>
      <c r="K59" s="75"/>
      <c r="L59" s="75"/>
      <c r="M59" s="72"/>
      <c r="N59" s="72"/>
      <c r="O59" s="81"/>
    </row>
    <row r="60" spans="1:15" x14ac:dyDescent="0.3">
      <c r="A60" s="79"/>
      <c r="B60" s="72"/>
      <c r="C60" s="72"/>
      <c r="D60" s="72"/>
      <c r="E60" s="80"/>
      <c r="F60" s="72"/>
      <c r="G60" s="72"/>
      <c r="H60" s="75"/>
      <c r="I60" s="75"/>
      <c r="J60" s="75"/>
      <c r="K60" s="75"/>
      <c r="L60" s="75"/>
      <c r="M60" s="72"/>
      <c r="N60" s="72"/>
      <c r="O60" s="81"/>
    </row>
    <row r="61" spans="1:15" x14ac:dyDescent="0.3">
      <c r="A61" s="79"/>
      <c r="B61" s="72"/>
      <c r="C61" s="72"/>
      <c r="D61" s="72"/>
      <c r="E61" s="80"/>
      <c r="F61" s="72"/>
      <c r="G61" s="72"/>
      <c r="H61" s="75"/>
      <c r="I61" s="75"/>
      <c r="J61" s="75"/>
      <c r="K61" s="75"/>
      <c r="L61" s="75"/>
      <c r="M61" s="72"/>
      <c r="N61" s="72"/>
      <c r="O61" s="81"/>
    </row>
    <row r="62" spans="1:15" x14ac:dyDescent="0.3">
      <c r="A62" s="79"/>
      <c r="B62" s="72"/>
      <c r="C62" s="72"/>
      <c r="D62" s="72"/>
      <c r="E62" s="80"/>
      <c r="F62" s="72"/>
      <c r="G62" s="72"/>
      <c r="H62" s="75"/>
      <c r="I62" s="75"/>
      <c r="J62" s="75"/>
      <c r="K62" s="75"/>
      <c r="L62" s="75"/>
      <c r="M62" s="76"/>
      <c r="N62" s="73"/>
      <c r="O62" s="81"/>
    </row>
    <row r="63" spans="1:15" s="15" customFormat="1" thickBot="1" x14ac:dyDescent="0.3">
      <c r="A63" s="588" t="s">
        <v>2</v>
      </c>
      <c r="B63" s="589"/>
      <c r="C63" s="589"/>
      <c r="D63" s="589"/>
      <c r="E63" s="589" t="str">
        <f>G17</f>
        <v>СОЛОВЬЕВ Г.Н. (ВК, г. САНКТ ПЕТЕРБУРГ)</v>
      </c>
      <c r="F63" s="589"/>
      <c r="G63" s="589"/>
      <c r="H63" s="589" t="str">
        <f>G18</f>
        <v>МИХАЙЛОВА И.Н. (ВК, г. САНКТ ПЕТЕРБУРГ)</v>
      </c>
      <c r="I63" s="589"/>
      <c r="J63" s="589"/>
      <c r="K63" s="589"/>
      <c r="L63" s="589"/>
      <c r="M63" s="589" t="str">
        <f>G19</f>
        <v>СТУОКА Е.А. (ВК, г. САНКТ ПЕТЕРБУРГ)</v>
      </c>
      <c r="N63" s="589"/>
      <c r="O63" s="590"/>
    </row>
    <row r="64" spans="1:15" ht="15" thickTop="1" x14ac:dyDescent="0.3"/>
  </sheetData>
  <mergeCells count="43">
    <mergeCell ref="A6:O6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A63:D63"/>
    <mergeCell ref="E63:G63"/>
    <mergeCell ref="H63:L63"/>
    <mergeCell ref="M63:O63"/>
    <mergeCell ref="O21:O22"/>
    <mergeCell ref="A53:D53"/>
    <mergeCell ref="G53:O53"/>
    <mergeCell ref="A58:E58"/>
    <mergeCell ref="F58:O58"/>
    <mergeCell ref="A57:D57"/>
    <mergeCell ref="E57:G57"/>
    <mergeCell ref="H57:L57"/>
    <mergeCell ref="M57:O5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F8B7-4B70-40E0-ADAD-4AA044E75561}">
  <dimension ref="A1:Q62"/>
  <sheetViews>
    <sheetView tabSelected="1" topLeftCell="A25" zoomScale="69" zoomScaleNormal="69" workbookViewId="0">
      <selection activeCell="I38" sqref="I38"/>
    </sheetView>
  </sheetViews>
  <sheetFormatPr defaultColWidth="8.77734375" defaultRowHeight="14.4" x14ac:dyDescent="0.3"/>
  <cols>
    <col min="1" max="1" width="6.77734375" customWidth="1"/>
    <col min="2" max="2" width="7.77734375" customWidth="1"/>
    <col min="3" max="3" width="11.77734375" customWidth="1"/>
    <col min="4" max="4" width="21.21875" customWidth="1"/>
    <col min="5" max="5" width="11.21875" customWidth="1"/>
    <col min="7" max="7" width="19.5546875" customWidth="1"/>
    <col min="8" max="11" width="11.21875" customWidth="1"/>
    <col min="12" max="12" width="10.21875" customWidth="1"/>
    <col min="13" max="13" width="9.5546875" customWidth="1"/>
    <col min="14" max="14" width="12.44140625" customWidth="1"/>
    <col min="15" max="15" width="13.77734375" customWidth="1"/>
  </cols>
  <sheetData>
    <row r="1" spans="1:17" ht="2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7" ht="6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7" ht="2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17" ht="5.25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7" ht="6.75" customHeight="1" x14ac:dyDescent="0.3">
      <c r="A5" s="519" t="s">
        <v>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</row>
    <row r="6" spans="1:17" ht="28.8" x14ac:dyDescent="0.3">
      <c r="A6" s="564" t="s">
        <v>139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</row>
    <row r="7" spans="1:17" ht="21" x14ac:dyDescent="0.3">
      <c r="A7" s="542" t="s">
        <v>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</row>
    <row r="8" spans="1:17" ht="8.25" customHeight="1" thickBot="1" x14ac:dyDescent="0.35">
      <c r="A8" s="543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</row>
    <row r="9" spans="1:17" ht="18.60000000000000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6"/>
    </row>
    <row r="10" spans="1:17" ht="18" x14ac:dyDescent="0.3">
      <c r="A10" s="547" t="s">
        <v>70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9"/>
    </row>
    <row r="11" spans="1:17" ht="18" x14ac:dyDescent="0.3">
      <c r="A11" s="550" t="s">
        <v>58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2"/>
    </row>
    <row r="12" spans="1:17" ht="8.25" customHeight="1" x14ac:dyDescent="0.3">
      <c r="A12" s="553" t="s">
        <v>2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5"/>
    </row>
    <row r="13" spans="1:17" ht="15.6" x14ac:dyDescent="0.3">
      <c r="A13" s="556" t="s">
        <v>7</v>
      </c>
      <c r="B13" s="557"/>
      <c r="C13" s="557"/>
      <c r="D13" s="557"/>
      <c r="E13" s="1"/>
      <c r="F13" s="2"/>
      <c r="G13" s="3" t="s">
        <v>8</v>
      </c>
      <c r="H13" s="4"/>
      <c r="I13" s="4"/>
      <c r="J13" s="4"/>
      <c r="K13" s="4"/>
      <c r="L13" s="4"/>
      <c r="M13" s="5"/>
      <c r="N13" s="6"/>
      <c r="O13" s="7" t="s">
        <v>71</v>
      </c>
    </row>
    <row r="14" spans="1:17" ht="15.6" x14ac:dyDescent="0.3">
      <c r="A14" s="558" t="s">
        <v>145</v>
      </c>
      <c r="B14" s="559"/>
      <c r="C14" s="559"/>
      <c r="D14" s="559"/>
      <c r="E14" s="8"/>
      <c r="F14" s="9"/>
      <c r="G14" s="10" t="s">
        <v>10</v>
      </c>
      <c r="H14" s="11"/>
      <c r="I14" s="11"/>
      <c r="J14" s="11"/>
      <c r="K14" s="11"/>
      <c r="L14" s="11"/>
      <c r="M14" s="12"/>
      <c r="N14" s="13"/>
      <c r="O14" s="14" t="s">
        <v>140</v>
      </c>
    </row>
    <row r="15" spans="1:17" x14ac:dyDescent="0.3">
      <c r="A15" s="522" t="s">
        <v>11</v>
      </c>
      <c r="B15" s="523"/>
      <c r="C15" s="523"/>
      <c r="D15" s="523"/>
      <c r="E15" s="523"/>
      <c r="F15" s="523"/>
      <c r="G15" s="560"/>
      <c r="H15" s="561" t="s">
        <v>12</v>
      </c>
      <c r="I15" s="562"/>
      <c r="J15" s="562"/>
      <c r="K15" s="562"/>
      <c r="L15" s="562"/>
      <c r="M15" s="562"/>
      <c r="N15" s="562"/>
      <c r="O15" s="563"/>
      <c r="Q15" s="15"/>
    </row>
    <row r="16" spans="1:17" x14ac:dyDescent="0.3">
      <c r="A16" s="16"/>
      <c r="B16" s="17"/>
      <c r="C16" s="17"/>
      <c r="D16" s="18"/>
      <c r="E16" s="19" t="s">
        <v>2</v>
      </c>
      <c r="F16" s="18"/>
      <c r="G16" s="19"/>
      <c r="H16" s="525" t="s">
        <v>13</v>
      </c>
      <c r="I16" s="526"/>
      <c r="J16" s="526"/>
      <c r="K16" s="526"/>
      <c r="L16" s="526"/>
      <c r="M16" s="526"/>
      <c r="N16" s="526"/>
      <c r="O16" s="527"/>
    </row>
    <row r="17" spans="1:15" x14ac:dyDescent="0.3">
      <c r="A17" s="16" t="s">
        <v>14</v>
      </c>
      <c r="B17" s="17"/>
      <c r="C17" s="17"/>
      <c r="D17" s="19"/>
      <c r="E17" s="20"/>
      <c r="F17" s="18"/>
      <c r="G17" s="21" t="s">
        <v>142</v>
      </c>
      <c r="H17" s="525" t="s">
        <v>15</v>
      </c>
      <c r="I17" s="526"/>
      <c r="J17" s="526"/>
      <c r="K17" s="526"/>
      <c r="L17" s="526"/>
      <c r="M17" s="526"/>
      <c r="N17" s="526"/>
      <c r="O17" s="527"/>
    </row>
    <row r="18" spans="1:15" x14ac:dyDescent="0.3">
      <c r="A18" s="16" t="s">
        <v>16</v>
      </c>
      <c r="B18" s="17"/>
      <c r="C18" s="17"/>
      <c r="D18" s="19"/>
      <c r="E18" s="20"/>
      <c r="F18" s="18"/>
      <c r="G18" s="21" t="s">
        <v>143</v>
      </c>
      <c r="H18" s="525" t="s">
        <v>17</v>
      </c>
      <c r="I18" s="526"/>
      <c r="J18" s="526"/>
      <c r="K18" s="526"/>
      <c r="L18" s="526"/>
      <c r="M18" s="526"/>
      <c r="N18" s="526"/>
      <c r="O18" s="527"/>
    </row>
    <row r="19" spans="1:15" ht="16.2" thickBot="1" x14ac:dyDescent="0.35">
      <c r="A19" s="16" t="s">
        <v>18</v>
      </c>
      <c r="B19" s="22"/>
      <c r="C19" s="22"/>
      <c r="D19" s="23"/>
      <c r="E19" s="24"/>
      <c r="F19" s="23"/>
      <c r="G19" s="21" t="s">
        <v>144</v>
      </c>
      <c r="H19" s="25" t="s">
        <v>153</v>
      </c>
      <c r="I19" s="26"/>
      <c r="J19" s="26"/>
      <c r="K19" s="26"/>
      <c r="L19" s="26"/>
      <c r="M19" s="114">
        <v>4</v>
      </c>
      <c r="O19" s="28" t="s">
        <v>72</v>
      </c>
    </row>
    <row r="20" spans="1:15" ht="7.5" customHeight="1" thickTop="1" thickBot="1" x14ac:dyDescent="0.35">
      <c r="A20" s="29"/>
      <c r="B20" s="30"/>
      <c r="C20" s="30"/>
      <c r="D20" s="29"/>
      <c r="E20" s="31"/>
      <c r="F20" s="29"/>
      <c r="G20" s="29"/>
      <c r="H20" s="32"/>
      <c r="I20" s="32"/>
      <c r="J20" s="32"/>
      <c r="K20" s="32"/>
      <c r="L20" s="32"/>
      <c r="M20" s="33"/>
      <c r="N20" s="29"/>
      <c r="O20" s="29"/>
    </row>
    <row r="21" spans="1:15" s="34" customFormat="1" ht="13.5" customHeight="1" thickTop="1" x14ac:dyDescent="0.2">
      <c r="A21" s="528" t="s">
        <v>19</v>
      </c>
      <c r="B21" s="530" t="s">
        <v>20</v>
      </c>
      <c r="C21" s="530" t="s">
        <v>21</v>
      </c>
      <c r="D21" s="530" t="s">
        <v>22</v>
      </c>
      <c r="E21" s="532" t="s">
        <v>23</v>
      </c>
      <c r="F21" s="530" t="s">
        <v>24</v>
      </c>
      <c r="G21" s="530" t="s">
        <v>25</v>
      </c>
      <c r="H21" s="534" t="s">
        <v>26</v>
      </c>
      <c r="I21" s="535"/>
      <c r="J21" s="535"/>
      <c r="K21" s="591"/>
      <c r="L21" s="536" t="s">
        <v>27</v>
      </c>
      <c r="M21" s="538" t="s">
        <v>28</v>
      </c>
      <c r="N21" s="540" t="s">
        <v>29</v>
      </c>
      <c r="O21" s="513" t="s">
        <v>30</v>
      </c>
    </row>
    <row r="22" spans="1:15" s="34" customFormat="1" ht="12" x14ac:dyDescent="0.2">
      <c r="A22" s="529"/>
      <c r="B22" s="531"/>
      <c r="C22" s="531"/>
      <c r="D22" s="531"/>
      <c r="E22" s="533"/>
      <c r="F22" s="531"/>
      <c r="G22" s="531"/>
      <c r="H22" s="35" t="s">
        <v>73</v>
      </c>
      <c r="I22" s="35" t="s">
        <v>74</v>
      </c>
      <c r="J22" s="35" t="s">
        <v>75</v>
      </c>
      <c r="K22" s="35" t="s">
        <v>76</v>
      </c>
      <c r="L22" s="537"/>
      <c r="M22" s="539"/>
      <c r="N22" s="541"/>
      <c r="O22" s="514"/>
    </row>
    <row r="23" spans="1:15" s="39" customFormat="1" ht="13.8" x14ac:dyDescent="0.3">
      <c r="A23" s="263">
        <v>1</v>
      </c>
      <c r="B23" s="242">
        <v>23</v>
      </c>
      <c r="C23" s="242">
        <v>10014629705</v>
      </c>
      <c r="D23" s="55" t="s">
        <v>214</v>
      </c>
      <c r="E23" s="309">
        <v>36369</v>
      </c>
      <c r="F23" s="242" t="s">
        <v>90</v>
      </c>
      <c r="G23" s="265" t="s">
        <v>52</v>
      </c>
      <c r="H23" s="343">
        <v>8.0193287037037039E-4</v>
      </c>
      <c r="I23" s="333">
        <v>7.3045138888888899E-4</v>
      </c>
      <c r="J23" s="267">
        <v>7.3505787037037029E-4</v>
      </c>
      <c r="K23" s="267">
        <v>7.5033564814814798E-4</v>
      </c>
      <c r="L23" s="267">
        <f>SUM(H23,I23,J23,K23)</f>
        <v>3.0177777777777776E-3</v>
      </c>
      <c r="M23" s="268">
        <f>$M$19/((L23*24))</f>
        <v>55.228276877761417</v>
      </c>
      <c r="N23" s="242"/>
      <c r="O23" s="269"/>
    </row>
    <row r="24" spans="1:15" s="39" customFormat="1" ht="13.8" x14ac:dyDescent="0.3">
      <c r="A24" s="294">
        <f>A23</f>
        <v>1</v>
      </c>
      <c r="B24" s="271">
        <v>24</v>
      </c>
      <c r="C24" s="271">
        <v>10054263400</v>
      </c>
      <c r="D24" s="272" t="s">
        <v>215</v>
      </c>
      <c r="E24" s="310">
        <v>37941</v>
      </c>
      <c r="F24" s="271" t="s">
        <v>91</v>
      </c>
      <c r="G24" s="274" t="s">
        <v>52</v>
      </c>
      <c r="H24" s="255">
        <f t="shared" ref="H24:M24" si="0">H23</f>
        <v>8.0193287037037039E-4</v>
      </c>
      <c r="I24" s="255">
        <f t="shared" si="0"/>
        <v>7.3045138888888899E-4</v>
      </c>
      <c r="J24" s="255">
        <f t="shared" si="0"/>
        <v>7.3505787037037029E-4</v>
      </c>
      <c r="K24" s="255">
        <f t="shared" si="0"/>
        <v>7.5033564814814798E-4</v>
      </c>
      <c r="L24" s="311">
        <f t="shared" si="0"/>
        <v>3.0177777777777776E-3</v>
      </c>
      <c r="M24" s="276">
        <f t="shared" si="0"/>
        <v>55.228276877761417</v>
      </c>
      <c r="N24" s="271"/>
      <c r="O24" s="277"/>
    </row>
    <row r="25" spans="1:15" s="39" customFormat="1" ht="13.8" x14ac:dyDescent="0.3">
      <c r="A25" s="294">
        <f>A23</f>
        <v>1</v>
      </c>
      <c r="B25" s="271">
        <v>25</v>
      </c>
      <c r="C25" s="271">
        <v>10049916685</v>
      </c>
      <c r="D25" s="272" t="s">
        <v>216</v>
      </c>
      <c r="E25" s="310">
        <v>37678</v>
      </c>
      <c r="F25" s="271" t="s">
        <v>91</v>
      </c>
      <c r="G25" s="274" t="s">
        <v>52</v>
      </c>
      <c r="H25" s="255">
        <f t="shared" ref="H25:M25" si="1">H23</f>
        <v>8.0193287037037039E-4</v>
      </c>
      <c r="I25" s="255">
        <f t="shared" si="1"/>
        <v>7.3045138888888899E-4</v>
      </c>
      <c r="J25" s="255">
        <f t="shared" si="1"/>
        <v>7.3505787037037029E-4</v>
      </c>
      <c r="K25" s="255">
        <f t="shared" si="1"/>
        <v>7.5033564814814798E-4</v>
      </c>
      <c r="L25" s="311">
        <f t="shared" si="1"/>
        <v>3.0177777777777776E-3</v>
      </c>
      <c r="M25" s="276">
        <f t="shared" si="1"/>
        <v>55.228276877761417</v>
      </c>
      <c r="N25" s="271"/>
      <c r="O25" s="277"/>
    </row>
    <row r="26" spans="1:15" s="39" customFormat="1" thickBot="1" x14ac:dyDescent="0.35">
      <c r="A26" s="193">
        <f>A23</f>
        <v>1</v>
      </c>
      <c r="B26" s="279">
        <v>26</v>
      </c>
      <c r="C26" s="279">
        <v>10094559422</v>
      </c>
      <c r="D26" s="280" t="s">
        <v>217</v>
      </c>
      <c r="E26" s="313">
        <v>38505</v>
      </c>
      <c r="F26" s="279" t="s">
        <v>87</v>
      </c>
      <c r="G26" s="282" t="s">
        <v>52</v>
      </c>
      <c r="H26" s="257">
        <f t="shared" ref="H26:M26" si="2">H23</f>
        <v>8.0193287037037039E-4</v>
      </c>
      <c r="I26" s="257">
        <f t="shared" si="2"/>
        <v>7.3045138888888899E-4</v>
      </c>
      <c r="J26" s="257">
        <f t="shared" si="2"/>
        <v>7.3505787037037029E-4</v>
      </c>
      <c r="K26" s="257">
        <f t="shared" si="2"/>
        <v>7.5033564814814798E-4</v>
      </c>
      <c r="L26" s="315">
        <f t="shared" si="2"/>
        <v>3.0177777777777776E-3</v>
      </c>
      <c r="M26" s="284">
        <f t="shared" si="2"/>
        <v>55.228276877761417</v>
      </c>
      <c r="N26" s="279"/>
      <c r="O26" s="285"/>
    </row>
    <row r="27" spans="1:15" s="39" customFormat="1" ht="13.8" x14ac:dyDescent="0.3">
      <c r="A27" s="286">
        <v>2</v>
      </c>
      <c r="B27" s="287">
        <v>27</v>
      </c>
      <c r="C27" s="287">
        <v>10111632836</v>
      </c>
      <c r="D27" s="288" t="s">
        <v>218</v>
      </c>
      <c r="E27" s="316">
        <v>39137</v>
      </c>
      <c r="F27" s="287" t="s">
        <v>88</v>
      </c>
      <c r="G27" s="289" t="s">
        <v>52</v>
      </c>
      <c r="H27" s="336">
        <v>8.1018518518518516E-4</v>
      </c>
      <c r="I27" s="291"/>
      <c r="J27" s="291"/>
      <c r="K27" s="336">
        <v>7.5942129629629667E-4</v>
      </c>
      <c r="L27" s="267">
        <v>3.0832870370370372E-3</v>
      </c>
      <c r="M27" s="268">
        <f>$M$19/((L27*24))</f>
        <v>54.054865688673999</v>
      </c>
      <c r="N27" s="287"/>
      <c r="O27" s="293"/>
    </row>
    <row r="28" spans="1:15" s="39" customFormat="1" ht="13.8" x14ac:dyDescent="0.3">
      <c r="A28" s="294">
        <f>A27</f>
        <v>2</v>
      </c>
      <c r="B28" s="271">
        <v>28</v>
      </c>
      <c r="C28" s="271">
        <v>10111631927</v>
      </c>
      <c r="D28" s="272" t="s">
        <v>219</v>
      </c>
      <c r="E28" s="312">
        <v>39348</v>
      </c>
      <c r="F28" s="271" t="s">
        <v>88</v>
      </c>
      <c r="G28" s="274" t="s">
        <v>52</v>
      </c>
      <c r="H28" s="255">
        <f t="shared" ref="H28:M28" si="3">H27</f>
        <v>8.1018518518518516E-4</v>
      </c>
      <c r="I28" s="255">
        <f t="shared" si="3"/>
        <v>0</v>
      </c>
      <c r="J28" s="255">
        <f t="shared" si="3"/>
        <v>0</v>
      </c>
      <c r="K28" s="255">
        <f t="shared" si="3"/>
        <v>7.5942129629629667E-4</v>
      </c>
      <c r="L28" s="311">
        <f t="shared" si="3"/>
        <v>3.0832870370370372E-3</v>
      </c>
      <c r="M28" s="276">
        <f t="shared" si="3"/>
        <v>54.054865688673999</v>
      </c>
      <c r="N28" s="271"/>
      <c r="O28" s="319"/>
    </row>
    <row r="29" spans="1:15" s="39" customFormat="1" ht="13.8" x14ac:dyDescent="0.3">
      <c r="A29" s="294">
        <f>A27</f>
        <v>2</v>
      </c>
      <c r="B29" s="271">
        <v>29</v>
      </c>
      <c r="C29" s="271">
        <v>10080748238</v>
      </c>
      <c r="D29" s="272" t="s">
        <v>220</v>
      </c>
      <c r="E29" s="312">
        <v>39121</v>
      </c>
      <c r="F29" s="271" t="s">
        <v>88</v>
      </c>
      <c r="G29" s="274" t="s">
        <v>52</v>
      </c>
      <c r="H29" s="255">
        <f t="shared" ref="H29:M29" si="4">H27</f>
        <v>8.1018518518518516E-4</v>
      </c>
      <c r="I29" s="255">
        <f t="shared" si="4"/>
        <v>0</v>
      </c>
      <c r="J29" s="255">
        <f t="shared" si="4"/>
        <v>0</v>
      </c>
      <c r="K29" s="255">
        <f t="shared" si="4"/>
        <v>7.5942129629629667E-4</v>
      </c>
      <c r="L29" s="311">
        <f t="shared" si="4"/>
        <v>3.0832870370370372E-3</v>
      </c>
      <c r="M29" s="276">
        <f t="shared" si="4"/>
        <v>54.054865688673999</v>
      </c>
      <c r="N29" s="271"/>
      <c r="O29" s="277"/>
    </row>
    <row r="30" spans="1:15" s="39" customFormat="1" thickBot="1" x14ac:dyDescent="0.35">
      <c r="A30" s="193">
        <f>A27</f>
        <v>2</v>
      </c>
      <c r="B30" s="279">
        <v>30</v>
      </c>
      <c r="C30" s="279">
        <v>10124975083</v>
      </c>
      <c r="D30" s="280" t="s">
        <v>221</v>
      </c>
      <c r="E30" s="313">
        <v>40017</v>
      </c>
      <c r="F30" s="279" t="s">
        <v>88</v>
      </c>
      <c r="G30" s="282" t="s">
        <v>52</v>
      </c>
      <c r="H30" s="257">
        <f t="shared" ref="H30:M30" si="5">H27</f>
        <v>8.1018518518518516E-4</v>
      </c>
      <c r="I30" s="257">
        <f t="shared" si="5"/>
        <v>0</v>
      </c>
      <c r="J30" s="257">
        <f t="shared" si="5"/>
        <v>0</v>
      </c>
      <c r="K30" s="257">
        <f t="shared" si="5"/>
        <v>7.5942129629629667E-4</v>
      </c>
      <c r="L30" s="315">
        <f t="shared" si="5"/>
        <v>3.0832870370370372E-3</v>
      </c>
      <c r="M30" s="284">
        <f t="shared" si="5"/>
        <v>54.054865688673999</v>
      </c>
      <c r="N30" s="279"/>
      <c r="O30" s="285"/>
    </row>
    <row r="31" spans="1:15" s="39" customFormat="1" ht="13.8" x14ac:dyDescent="0.3">
      <c r="A31" s="332">
        <v>3</v>
      </c>
      <c r="B31" s="287">
        <v>62</v>
      </c>
      <c r="C31" s="287">
        <v>10036015070</v>
      </c>
      <c r="D31" s="288" t="s">
        <v>78</v>
      </c>
      <c r="E31" s="316">
        <v>36912</v>
      </c>
      <c r="F31" s="287" t="s">
        <v>87</v>
      </c>
      <c r="G31" s="289" t="s">
        <v>35</v>
      </c>
      <c r="H31" s="336">
        <v>8.297337962962963E-4</v>
      </c>
      <c r="I31" s="336">
        <v>7.674884259259258E-4</v>
      </c>
      <c r="J31" s="336">
        <v>7.7717592592592595E-4</v>
      </c>
      <c r="K31" s="336">
        <v>7.893171296296294E-4</v>
      </c>
      <c r="L31" s="267">
        <f>SUM(H31,I31,J31,K31)</f>
        <v>3.1637152777777774E-3</v>
      </c>
      <c r="M31" s="268">
        <f>$M$19/((L31*24))</f>
        <v>52.680678263732652</v>
      </c>
      <c r="N31" s="287"/>
      <c r="O31" s="298"/>
    </row>
    <row r="32" spans="1:15" s="39" customFormat="1" ht="13.8" x14ac:dyDescent="0.3">
      <c r="A32" s="294">
        <f>A31</f>
        <v>3</v>
      </c>
      <c r="B32" s="271">
        <v>63</v>
      </c>
      <c r="C32" s="271">
        <v>10015267578</v>
      </c>
      <c r="D32" s="272" t="s">
        <v>269</v>
      </c>
      <c r="E32" s="312">
        <v>36846</v>
      </c>
      <c r="F32" s="271" t="s">
        <v>87</v>
      </c>
      <c r="G32" s="274" t="s">
        <v>35</v>
      </c>
      <c r="H32" s="344">
        <f t="shared" ref="H32:M32" si="6">H31</f>
        <v>8.297337962962963E-4</v>
      </c>
      <c r="I32" s="344">
        <f t="shared" si="6"/>
        <v>7.674884259259258E-4</v>
      </c>
      <c r="J32" s="255">
        <f t="shared" si="6"/>
        <v>7.7717592592592595E-4</v>
      </c>
      <c r="K32" s="255">
        <f t="shared" si="6"/>
        <v>7.893171296296294E-4</v>
      </c>
      <c r="L32" s="311">
        <f t="shared" si="6"/>
        <v>3.1637152777777774E-3</v>
      </c>
      <c r="M32" s="276">
        <f t="shared" si="6"/>
        <v>52.680678263732652</v>
      </c>
      <c r="N32" s="271"/>
      <c r="O32" s="319"/>
    </row>
    <row r="33" spans="1:15" s="39" customFormat="1" ht="13.8" x14ac:dyDescent="0.3">
      <c r="A33" s="294">
        <f>A31</f>
        <v>3</v>
      </c>
      <c r="B33" s="271">
        <v>61</v>
      </c>
      <c r="C33" s="271">
        <v>10036017494</v>
      </c>
      <c r="D33" s="272" t="s">
        <v>222</v>
      </c>
      <c r="E33" s="312">
        <v>37057</v>
      </c>
      <c r="F33" s="271" t="s">
        <v>87</v>
      </c>
      <c r="G33" s="274" t="s">
        <v>35</v>
      </c>
      <c r="H33" s="255">
        <f t="shared" ref="H33:M33" si="7">H31</f>
        <v>8.297337962962963E-4</v>
      </c>
      <c r="I33" s="255">
        <f t="shared" si="7"/>
        <v>7.674884259259258E-4</v>
      </c>
      <c r="J33" s="255">
        <f t="shared" si="7"/>
        <v>7.7717592592592595E-4</v>
      </c>
      <c r="K33" s="255">
        <f t="shared" si="7"/>
        <v>7.893171296296294E-4</v>
      </c>
      <c r="L33" s="311">
        <f t="shared" si="7"/>
        <v>3.1637152777777774E-3</v>
      </c>
      <c r="M33" s="276">
        <f t="shared" si="7"/>
        <v>52.680678263732652</v>
      </c>
      <c r="N33" s="271"/>
      <c r="O33" s="115"/>
    </row>
    <row r="34" spans="1:15" s="39" customFormat="1" ht="13.8" x14ac:dyDescent="0.3">
      <c r="A34" s="294">
        <f>A31</f>
        <v>3</v>
      </c>
      <c r="B34" s="271">
        <v>65</v>
      </c>
      <c r="C34" s="271">
        <v>10034989904</v>
      </c>
      <c r="D34" s="272" t="s">
        <v>223</v>
      </c>
      <c r="E34" s="312">
        <v>32164</v>
      </c>
      <c r="F34" s="271" t="s">
        <v>90</v>
      </c>
      <c r="G34" s="274" t="s">
        <v>35</v>
      </c>
      <c r="H34" s="255">
        <f t="shared" ref="H34:M34" si="8">H31</f>
        <v>8.297337962962963E-4</v>
      </c>
      <c r="I34" s="255">
        <f t="shared" si="8"/>
        <v>7.674884259259258E-4</v>
      </c>
      <c r="J34" s="255">
        <f t="shared" si="8"/>
        <v>7.7717592592592595E-4</v>
      </c>
      <c r="K34" s="255">
        <f t="shared" si="8"/>
        <v>7.893171296296294E-4</v>
      </c>
      <c r="L34" s="311">
        <f t="shared" si="8"/>
        <v>3.1637152777777774E-3</v>
      </c>
      <c r="M34" s="276">
        <f t="shared" si="8"/>
        <v>52.680678263732652</v>
      </c>
      <c r="N34" s="271"/>
      <c r="O34" s="277"/>
    </row>
    <row r="35" spans="1:15" s="39" customFormat="1" thickBot="1" x14ac:dyDescent="0.35">
      <c r="A35" s="193">
        <f>A31</f>
        <v>3</v>
      </c>
      <c r="B35" s="279">
        <v>67</v>
      </c>
      <c r="C35" s="279">
        <v>10091170179</v>
      </c>
      <c r="D35" s="280" t="s">
        <v>224</v>
      </c>
      <c r="E35" s="313">
        <v>38712</v>
      </c>
      <c r="F35" s="279" t="s">
        <v>87</v>
      </c>
      <c r="G35" s="282" t="s">
        <v>35</v>
      </c>
      <c r="H35" s="257">
        <f t="shared" ref="H35:M35" si="9">H31</f>
        <v>8.297337962962963E-4</v>
      </c>
      <c r="I35" s="257">
        <f t="shared" si="9"/>
        <v>7.674884259259258E-4</v>
      </c>
      <c r="J35" s="257">
        <f t="shared" si="9"/>
        <v>7.7717592592592595E-4</v>
      </c>
      <c r="K35" s="257">
        <f t="shared" si="9"/>
        <v>7.893171296296294E-4</v>
      </c>
      <c r="L35" s="315">
        <f t="shared" si="9"/>
        <v>3.1637152777777774E-3</v>
      </c>
      <c r="M35" s="284">
        <f t="shared" si="9"/>
        <v>52.680678263732652</v>
      </c>
      <c r="N35" s="279"/>
      <c r="O35" s="285"/>
    </row>
    <row r="36" spans="1:15" s="39" customFormat="1" ht="13.8" x14ac:dyDescent="0.3">
      <c r="A36" s="332">
        <v>4</v>
      </c>
      <c r="B36" s="287">
        <v>104</v>
      </c>
      <c r="C36" s="287">
        <v>10007739974</v>
      </c>
      <c r="D36" s="288" t="s">
        <v>225</v>
      </c>
      <c r="E36" s="321">
        <v>34445</v>
      </c>
      <c r="F36" s="287" t="s">
        <v>90</v>
      </c>
      <c r="G36" s="289" t="s">
        <v>39</v>
      </c>
      <c r="H36" s="297"/>
      <c r="I36" s="258"/>
      <c r="J36" s="258"/>
      <c r="K36" s="258"/>
      <c r="L36" s="322"/>
      <c r="M36" s="308"/>
      <c r="N36" s="287"/>
      <c r="O36" s="293"/>
    </row>
    <row r="37" spans="1:15" s="39" customFormat="1" ht="13.8" x14ac:dyDescent="0.3">
      <c r="A37" s="294">
        <f>A36</f>
        <v>4</v>
      </c>
      <c r="B37" s="271">
        <v>106</v>
      </c>
      <c r="C37" s="271">
        <v>10014629604</v>
      </c>
      <c r="D37" s="272" t="s">
        <v>226</v>
      </c>
      <c r="E37" s="310">
        <v>36294</v>
      </c>
      <c r="F37" s="271" t="s">
        <v>87</v>
      </c>
      <c r="G37" s="274" t="s">
        <v>39</v>
      </c>
      <c r="H37" s="255"/>
      <c r="I37" s="255"/>
      <c r="J37" s="255"/>
      <c r="K37" s="255"/>
      <c r="L37" s="311"/>
      <c r="M37" s="276"/>
      <c r="N37" s="271"/>
      <c r="O37" s="277"/>
    </row>
    <row r="38" spans="1:15" s="39" customFormat="1" ht="13.8" x14ac:dyDescent="0.3">
      <c r="A38" s="294">
        <f>A36</f>
        <v>4</v>
      </c>
      <c r="B38" s="271">
        <v>102</v>
      </c>
      <c r="C38" s="271">
        <v>10036076809</v>
      </c>
      <c r="D38" s="272" t="s">
        <v>270</v>
      </c>
      <c r="E38" s="310">
        <v>37700</v>
      </c>
      <c r="F38" s="271" t="s">
        <v>87</v>
      </c>
      <c r="G38" s="274" t="s">
        <v>39</v>
      </c>
      <c r="H38" s="255"/>
      <c r="I38" s="255"/>
      <c r="J38" s="255"/>
      <c r="K38" s="255"/>
      <c r="L38" s="311"/>
      <c r="M38" s="276"/>
      <c r="N38" s="271"/>
      <c r="O38" s="277"/>
    </row>
    <row r="39" spans="1:15" s="39" customFormat="1" ht="13.8" x14ac:dyDescent="0.3">
      <c r="A39" s="294">
        <f>A36</f>
        <v>4</v>
      </c>
      <c r="B39" s="271">
        <v>103</v>
      </c>
      <c r="C39" s="271">
        <v>10009721505</v>
      </c>
      <c r="D39" s="272" t="s">
        <v>227</v>
      </c>
      <c r="E39" s="310">
        <v>35616</v>
      </c>
      <c r="F39" s="271" t="s">
        <v>87</v>
      </c>
      <c r="G39" s="274" t="s">
        <v>39</v>
      </c>
      <c r="H39" s="255"/>
      <c r="I39" s="255"/>
      <c r="J39" s="255"/>
      <c r="K39" s="255"/>
      <c r="L39" s="311"/>
      <c r="M39" s="276"/>
      <c r="N39" s="271"/>
      <c r="O39" s="277"/>
    </row>
    <row r="40" spans="1:15" s="39" customFormat="1" thickBot="1" x14ac:dyDescent="0.35">
      <c r="A40" s="193">
        <f>A36</f>
        <v>4</v>
      </c>
      <c r="B40" s="279">
        <v>101</v>
      </c>
      <c r="C40" s="279">
        <v>10007498585</v>
      </c>
      <c r="D40" s="280" t="s">
        <v>228</v>
      </c>
      <c r="E40" s="320">
        <v>34246</v>
      </c>
      <c r="F40" s="279" t="s">
        <v>91</v>
      </c>
      <c r="G40" s="282" t="s">
        <v>39</v>
      </c>
      <c r="H40" s="314"/>
      <c r="I40" s="314"/>
      <c r="J40" s="314"/>
      <c r="K40" s="314"/>
      <c r="L40" s="339"/>
      <c r="M40" s="340"/>
      <c r="N40" s="279"/>
      <c r="O40" s="295"/>
    </row>
    <row r="41" spans="1:15" s="39" customFormat="1" ht="13.8" x14ac:dyDescent="0.3">
      <c r="A41" s="332">
        <v>5</v>
      </c>
      <c r="B41" s="287">
        <v>105</v>
      </c>
      <c r="C41" s="287">
        <v>10009183557</v>
      </c>
      <c r="D41" s="288" t="s">
        <v>229</v>
      </c>
      <c r="E41" s="321">
        <v>35346</v>
      </c>
      <c r="F41" s="287" t="s">
        <v>91</v>
      </c>
      <c r="G41" s="289" t="s">
        <v>39</v>
      </c>
      <c r="H41" s="297"/>
      <c r="I41" s="258"/>
      <c r="J41" s="258"/>
      <c r="K41" s="258"/>
      <c r="L41" s="307"/>
      <c r="M41" s="307"/>
      <c r="N41" s="287"/>
      <c r="O41" s="298"/>
    </row>
    <row r="42" spans="1:15" s="39" customFormat="1" ht="13.8" x14ac:dyDescent="0.3">
      <c r="A42" s="294">
        <f>A41</f>
        <v>5</v>
      </c>
      <c r="B42" s="271">
        <v>107</v>
      </c>
      <c r="C42" s="271">
        <v>10091966589</v>
      </c>
      <c r="D42" s="272" t="s">
        <v>230</v>
      </c>
      <c r="E42" s="310">
        <v>38956</v>
      </c>
      <c r="F42" s="271" t="s">
        <v>88</v>
      </c>
      <c r="G42" s="274" t="s">
        <v>39</v>
      </c>
      <c r="H42" s="255"/>
      <c r="I42" s="255"/>
      <c r="J42" s="255"/>
      <c r="K42" s="255"/>
      <c r="L42" s="275"/>
      <c r="M42" s="275"/>
      <c r="N42" s="271"/>
      <c r="O42" s="277"/>
    </row>
    <row r="43" spans="1:15" s="39" customFormat="1" ht="13.8" x14ac:dyDescent="0.3">
      <c r="A43" s="294">
        <f>A41</f>
        <v>5</v>
      </c>
      <c r="B43" s="271">
        <v>113</v>
      </c>
      <c r="C43" s="271">
        <v>10094255385</v>
      </c>
      <c r="D43" s="272" t="s">
        <v>231</v>
      </c>
      <c r="E43" s="310">
        <v>39316</v>
      </c>
      <c r="F43" s="271" t="s">
        <v>88</v>
      </c>
      <c r="G43" s="274" t="s">
        <v>39</v>
      </c>
      <c r="H43" s="255"/>
      <c r="I43" s="255"/>
      <c r="J43" s="255"/>
      <c r="K43" s="255"/>
      <c r="L43" s="275"/>
      <c r="M43" s="275"/>
      <c r="N43" s="271"/>
      <c r="O43" s="277"/>
    </row>
    <row r="44" spans="1:15" s="39" customFormat="1" thickBot="1" x14ac:dyDescent="0.35">
      <c r="A44" s="193">
        <f>A41</f>
        <v>5</v>
      </c>
      <c r="B44" s="279">
        <v>114</v>
      </c>
      <c r="C44" s="279">
        <v>10216899027</v>
      </c>
      <c r="D44" s="280" t="s">
        <v>267</v>
      </c>
      <c r="E44" s="320">
        <v>39346</v>
      </c>
      <c r="F44" s="279" t="s">
        <v>88</v>
      </c>
      <c r="G44" s="282" t="s">
        <v>39</v>
      </c>
      <c r="H44" s="314"/>
      <c r="I44" s="314"/>
      <c r="J44" s="314"/>
      <c r="K44" s="314"/>
      <c r="L44" s="339"/>
      <c r="M44" s="340"/>
      <c r="N44" s="279"/>
      <c r="O44" s="295"/>
    </row>
    <row r="45" spans="1:15" s="39" customFormat="1" ht="13.8" x14ac:dyDescent="0.3">
      <c r="A45" s="332" t="s">
        <v>177</v>
      </c>
      <c r="B45" s="287">
        <v>120</v>
      </c>
      <c r="C45" s="287">
        <v>10010177910</v>
      </c>
      <c r="D45" s="288" t="s">
        <v>232</v>
      </c>
      <c r="E45" s="321">
        <v>36045</v>
      </c>
      <c r="F45" s="287" t="s">
        <v>91</v>
      </c>
      <c r="G45" s="289" t="s">
        <v>179</v>
      </c>
      <c r="H45" s="336">
        <v>8.0864583333333342E-4</v>
      </c>
      <c r="I45" s="291">
        <v>7.2204861111111113E-4</v>
      </c>
      <c r="J45" s="291">
        <v>7.3252314814814816E-4</v>
      </c>
      <c r="K45" s="291">
        <v>7.4317129629629603E-4</v>
      </c>
      <c r="L45" s="267">
        <f>SUM(H45,I45,J45,K45)</f>
        <v>3.0063888888888887E-3</v>
      </c>
      <c r="M45" s="268">
        <f>$M$19/((L45*24))</f>
        <v>55.43749422526102</v>
      </c>
      <c r="N45" s="287"/>
      <c r="O45" s="293"/>
    </row>
    <row r="46" spans="1:15" s="39" customFormat="1" ht="13.8" x14ac:dyDescent="0.3">
      <c r="A46" s="294" t="str">
        <f>A45</f>
        <v>ВК</v>
      </c>
      <c r="B46" s="271">
        <v>121</v>
      </c>
      <c r="C46" s="271">
        <v>10015981944</v>
      </c>
      <c r="D46" s="272" t="s">
        <v>233</v>
      </c>
      <c r="E46" s="310">
        <v>36382</v>
      </c>
      <c r="F46" s="271" t="s">
        <v>91</v>
      </c>
      <c r="G46" s="274" t="s">
        <v>179</v>
      </c>
      <c r="H46" s="255">
        <f t="shared" ref="H46:M46" si="10">H45</f>
        <v>8.0864583333333342E-4</v>
      </c>
      <c r="I46" s="255">
        <f t="shared" si="10"/>
        <v>7.2204861111111113E-4</v>
      </c>
      <c r="J46" s="255">
        <f t="shared" si="10"/>
        <v>7.3252314814814816E-4</v>
      </c>
      <c r="K46" s="255">
        <f t="shared" si="10"/>
        <v>7.4317129629629603E-4</v>
      </c>
      <c r="L46" s="275">
        <f t="shared" si="10"/>
        <v>3.0063888888888887E-3</v>
      </c>
      <c r="M46" s="276">
        <f t="shared" si="10"/>
        <v>55.43749422526102</v>
      </c>
      <c r="N46" s="271"/>
      <c r="O46" s="319"/>
    </row>
    <row r="47" spans="1:15" s="39" customFormat="1" ht="13.8" x14ac:dyDescent="0.3">
      <c r="A47" s="294" t="str">
        <f>A45</f>
        <v>ВК</v>
      </c>
      <c r="B47" s="271">
        <v>124</v>
      </c>
      <c r="C47" s="271">
        <v>10010177809</v>
      </c>
      <c r="D47" s="272" t="s">
        <v>234</v>
      </c>
      <c r="E47" s="310">
        <v>35906</v>
      </c>
      <c r="F47" s="271" t="s">
        <v>91</v>
      </c>
      <c r="G47" s="274" t="s">
        <v>179</v>
      </c>
      <c r="H47" s="255">
        <f t="shared" ref="H47:M47" si="11">H45</f>
        <v>8.0864583333333342E-4</v>
      </c>
      <c r="I47" s="255">
        <f t="shared" si="11"/>
        <v>7.2204861111111113E-4</v>
      </c>
      <c r="J47" s="255">
        <f t="shared" si="11"/>
        <v>7.3252314814814816E-4</v>
      </c>
      <c r="K47" s="255">
        <f t="shared" si="11"/>
        <v>7.4317129629629603E-4</v>
      </c>
      <c r="L47" s="275">
        <f t="shared" si="11"/>
        <v>3.0063888888888887E-3</v>
      </c>
      <c r="M47" s="276">
        <f t="shared" si="11"/>
        <v>55.43749422526102</v>
      </c>
      <c r="N47" s="271"/>
      <c r="O47" s="319"/>
    </row>
    <row r="48" spans="1:15" s="39" customFormat="1" ht="13.8" x14ac:dyDescent="0.3">
      <c r="A48" s="294" t="str">
        <f>A45</f>
        <v>ВК</v>
      </c>
      <c r="B48" s="271">
        <v>123</v>
      </c>
      <c r="C48" s="271">
        <v>1006441912</v>
      </c>
      <c r="D48" s="272" t="s">
        <v>235</v>
      </c>
      <c r="E48" s="310">
        <v>37761</v>
      </c>
      <c r="F48" s="271" t="s">
        <v>87</v>
      </c>
      <c r="G48" s="274" t="s">
        <v>179</v>
      </c>
      <c r="H48" s="255">
        <f t="shared" ref="H48:M48" si="12">H45</f>
        <v>8.0864583333333342E-4</v>
      </c>
      <c r="I48" s="255">
        <f t="shared" si="12"/>
        <v>7.2204861111111113E-4</v>
      </c>
      <c r="J48" s="255">
        <f t="shared" si="12"/>
        <v>7.3252314814814816E-4</v>
      </c>
      <c r="K48" s="255">
        <f t="shared" si="12"/>
        <v>7.4317129629629603E-4</v>
      </c>
      <c r="L48" s="275">
        <f t="shared" si="12"/>
        <v>3.0063888888888887E-3</v>
      </c>
      <c r="M48" s="276">
        <f t="shared" si="12"/>
        <v>55.43749422526102</v>
      </c>
      <c r="N48" s="271"/>
      <c r="O48" s="319"/>
    </row>
    <row r="49" spans="1:15" s="39" customFormat="1" thickBot="1" x14ac:dyDescent="0.35">
      <c r="A49" s="194" t="str">
        <f>A45</f>
        <v>ВК</v>
      </c>
      <c r="B49" s="230">
        <v>122</v>
      </c>
      <c r="C49" s="230">
        <v>10009049171</v>
      </c>
      <c r="D49" s="326" t="s">
        <v>236</v>
      </c>
      <c r="E49" s="327">
        <v>34961</v>
      </c>
      <c r="F49" s="230" t="s">
        <v>87</v>
      </c>
      <c r="G49" s="328" t="s">
        <v>179</v>
      </c>
      <c r="H49" s="259">
        <f t="shared" ref="H49:M49" si="13">H45</f>
        <v>8.0864583333333342E-4</v>
      </c>
      <c r="I49" s="259">
        <f t="shared" si="13"/>
        <v>7.2204861111111113E-4</v>
      </c>
      <c r="J49" s="259">
        <f t="shared" si="13"/>
        <v>7.3252314814814816E-4</v>
      </c>
      <c r="K49" s="259">
        <f t="shared" si="13"/>
        <v>7.4317129629629603E-4</v>
      </c>
      <c r="L49" s="329">
        <f t="shared" si="13"/>
        <v>3.0063888888888887E-3</v>
      </c>
      <c r="M49" s="330">
        <f t="shared" si="13"/>
        <v>55.43749422526102</v>
      </c>
      <c r="N49" s="230"/>
      <c r="O49" s="342"/>
    </row>
    <row r="50" spans="1:15" ht="6" customHeight="1" thickTop="1" thickBot="1" x14ac:dyDescent="0.35">
      <c r="A50" s="40"/>
      <c r="B50" s="41"/>
      <c r="C50" s="41"/>
      <c r="D50" s="42"/>
      <c r="E50" s="43"/>
      <c r="F50" s="44"/>
      <c r="G50" s="45"/>
      <c r="H50" s="46"/>
      <c r="I50" s="46"/>
      <c r="J50" s="46"/>
      <c r="K50" s="46"/>
      <c r="L50" s="46"/>
      <c r="M50" s="47"/>
      <c r="N50" s="48"/>
      <c r="O50" s="49"/>
    </row>
    <row r="51" spans="1:15" ht="15" thickTop="1" x14ac:dyDescent="0.3">
      <c r="A51" s="515" t="s">
        <v>54</v>
      </c>
      <c r="B51" s="516"/>
      <c r="C51" s="516"/>
      <c r="D51" s="516"/>
      <c r="E51" s="50"/>
      <c r="F51" s="50"/>
      <c r="G51" s="516"/>
      <c r="H51" s="516"/>
      <c r="I51" s="516"/>
      <c r="J51" s="516"/>
      <c r="K51" s="516"/>
      <c r="L51" s="516"/>
      <c r="M51" s="516"/>
      <c r="N51" s="516"/>
      <c r="O51" s="517"/>
    </row>
    <row r="52" spans="1:15" x14ac:dyDescent="0.3">
      <c r="A52" s="51" t="s">
        <v>166</v>
      </c>
      <c r="B52" s="52"/>
      <c r="C52" s="53"/>
      <c r="D52" s="52"/>
      <c r="E52" s="54"/>
      <c r="F52" s="52"/>
      <c r="G52" s="55"/>
      <c r="H52" s="56"/>
      <c r="I52" s="57"/>
      <c r="J52" s="56"/>
      <c r="K52" s="56"/>
      <c r="L52" s="57"/>
      <c r="M52" s="58"/>
      <c r="N52" s="59"/>
      <c r="O52" s="60"/>
    </row>
    <row r="53" spans="1:15" x14ac:dyDescent="0.3">
      <c r="A53" s="61" t="s">
        <v>213</v>
      </c>
      <c r="B53" s="62"/>
      <c r="C53" s="63"/>
      <c r="D53" s="62"/>
      <c r="E53" s="64"/>
      <c r="F53" s="62"/>
      <c r="G53" s="65"/>
      <c r="H53" s="66"/>
      <c r="I53" s="67"/>
      <c r="J53" s="66"/>
      <c r="K53" s="66"/>
      <c r="L53" s="67"/>
      <c r="M53" s="68"/>
      <c r="N53" s="69"/>
      <c r="O53" s="70"/>
    </row>
    <row r="54" spans="1:15" ht="5.25" customHeight="1" x14ac:dyDescent="0.3">
      <c r="A54" s="71"/>
      <c r="B54" s="72"/>
      <c r="C54" s="72"/>
      <c r="D54" s="73"/>
      <c r="E54" s="74"/>
      <c r="F54" s="73"/>
      <c r="G54" s="73"/>
      <c r="H54" s="75"/>
      <c r="I54" s="75"/>
      <c r="J54" s="75"/>
      <c r="K54" s="75"/>
      <c r="L54" s="75"/>
      <c r="M54" s="76"/>
      <c r="N54" s="73"/>
      <c r="O54" s="77"/>
    </row>
    <row r="55" spans="1:15" s="78" customFormat="1" x14ac:dyDescent="0.25">
      <c r="A55" s="522"/>
      <c r="B55" s="523"/>
      <c r="C55" s="523"/>
      <c r="D55" s="523"/>
      <c r="E55" s="523" t="s">
        <v>55</v>
      </c>
      <c r="F55" s="523"/>
      <c r="G55" s="523"/>
      <c r="H55" s="523" t="s">
        <v>56</v>
      </c>
      <c r="I55" s="523"/>
      <c r="J55" s="523"/>
      <c r="K55" s="523"/>
      <c r="L55" s="523"/>
      <c r="M55" s="523" t="s">
        <v>57</v>
      </c>
      <c r="N55" s="523"/>
      <c r="O55" s="524"/>
    </row>
    <row r="56" spans="1:15" x14ac:dyDescent="0.3">
      <c r="A56" s="518"/>
      <c r="B56" s="519"/>
      <c r="C56" s="519"/>
      <c r="D56" s="519"/>
      <c r="E56" s="519"/>
      <c r="F56" s="520"/>
      <c r="G56" s="520"/>
      <c r="H56" s="520"/>
      <c r="I56" s="520"/>
      <c r="J56" s="520"/>
      <c r="K56" s="520"/>
      <c r="L56" s="520"/>
      <c r="M56" s="520"/>
      <c r="N56" s="520"/>
      <c r="O56" s="521"/>
    </row>
    <row r="57" spans="1:15" x14ac:dyDescent="0.3">
      <c r="A57" s="79"/>
      <c r="B57" s="72"/>
      <c r="C57" s="72"/>
      <c r="D57" s="72"/>
      <c r="E57" s="80"/>
      <c r="F57" s="72"/>
      <c r="G57" s="72"/>
      <c r="H57" s="75"/>
      <c r="I57" s="75"/>
      <c r="J57" s="75"/>
      <c r="K57" s="75"/>
      <c r="L57" s="75"/>
      <c r="M57" s="72"/>
      <c r="N57" s="72"/>
      <c r="O57" s="81"/>
    </row>
    <row r="58" spans="1:15" x14ac:dyDescent="0.3">
      <c r="A58" s="79"/>
      <c r="B58" s="72"/>
      <c r="C58" s="72"/>
      <c r="D58" s="72"/>
      <c r="E58" s="80"/>
      <c r="F58" s="72"/>
      <c r="G58" s="72"/>
      <c r="H58" s="75"/>
      <c r="I58" s="75"/>
      <c r="J58" s="75"/>
      <c r="K58" s="75"/>
      <c r="L58" s="75"/>
      <c r="M58" s="72"/>
      <c r="N58" s="72"/>
      <c r="O58" s="81"/>
    </row>
    <row r="59" spans="1:15" x14ac:dyDescent="0.3">
      <c r="A59" s="79"/>
      <c r="B59" s="72"/>
      <c r="C59" s="72"/>
      <c r="D59" s="72"/>
      <c r="E59" s="80"/>
      <c r="F59" s="72"/>
      <c r="G59" s="72"/>
      <c r="H59" s="75"/>
      <c r="I59" s="75"/>
      <c r="J59" s="75"/>
      <c r="K59" s="75"/>
      <c r="L59" s="75"/>
      <c r="M59" s="72"/>
      <c r="N59" s="72"/>
      <c r="O59" s="81"/>
    </row>
    <row r="60" spans="1:15" x14ac:dyDescent="0.3">
      <c r="A60" s="79"/>
      <c r="B60" s="72"/>
      <c r="C60" s="72"/>
      <c r="D60" s="72"/>
      <c r="E60" s="80"/>
      <c r="F60" s="72"/>
      <c r="G60" s="72"/>
      <c r="H60" s="75"/>
      <c r="I60" s="75"/>
      <c r="J60" s="75"/>
      <c r="K60" s="75"/>
      <c r="L60" s="75"/>
      <c r="M60" s="76"/>
      <c r="N60" s="73"/>
      <c r="O60" s="81"/>
    </row>
    <row r="61" spans="1:15" s="15" customFormat="1" thickBot="1" x14ac:dyDescent="0.3">
      <c r="A61" s="588" t="s">
        <v>2</v>
      </c>
      <c r="B61" s="589"/>
      <c r="C61" s="589"/>
      <c r="D61" s="589"/>
      <c r="E61" s="589" t="str">
        <f>G17</f>
        <v>СОЛОВЬЕВ Г.Н. (ВК, г. САНКТ ПЕТЕРБУРГ)</v>
      </c>
      <c r="F61" s="589"/>
      <c r="G61" s="589"/>
      <c r="H61" s="589" t="str">
        <f>G18</f>
        <v>МИХАЙЛОВА И.Н. (ВК, г. САНКТ ПЕТЕРБУРГ)</v>
      </c>
      <c r="I61" s="589"/>
      <c r="J61" s="589"/>
      <c r="K61" s="589"/>
      <c r="L61" s="589"/>
      <c r="M61" s="589" t="str">
        <f>G19</f>
        <v>СТУОКА Е.А. (ВК, г. САНКТ ПЕТЕРБУРГ)</v>
      </c>
      <c r="N61" s="589"/>
      <c r="O61" s="590"/>
    </row>
    <row r="62" spans="1:15" ht="15" thickTop="1" x14ac:dyDescent="0.3"/>
  </sheetData>
  <mergeCells count="43">
    <mergeCell ref="A6:O6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A61:D61"/>
    <mergeCell ref="E61:G61"/>
    <mergeCell ref="H61:L61"/>
    <mergeCell ref="M61:O61"/>
    <mergeCell ref="O21:O22"/>
    <mergeCell ref="A51:D51"/>
    <mergeCell ref="G51:O51"/>
    <mergeCell ref="A56:E56"/>
    <mergeCell ref="F56:O56"/>
    <mergeCell ref="A55:D55"/>
    <mergeCell ref="E55:G55"/>
    <mergeCell ref="H55:L55"/>
    <mergeCell ref="M55:O5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DAA1C-C391-46ED-9519-B4943B4E325A}">
  <dimension ref="A1:K68"/>
  <sheetViews>
    <sheetView topLeftCell="A16" workbookViewId="0">
      <selection activeCell="E23" sqref="E23"/>
    </sheetView>
  </sheetViews>
  <sheetFormatPr defaultColWidth="8.77734375" defaultRowHeight="14.4" x14ac:dyDescent="0.3"/>
  <cols>
    <col min="1" max="1" width="7.6640625" customWidth="1"/>
    <col min="2" max="2" width="6.77734375" customWidth="1"/>
    <col min="3" max="3" width="14.44140625" customWidth="1"/>
    <col min="4" max="4" width="19.44140625" customWidth="1"/>
    <col min="5" max="5" width="11.21875" customWidth="1"/>
    <col min="7" max="7" width="24.88671875" customWidth="1"/>
    <col min="8" max="8" width="16.77734375" customWidth="1"/>
    <col min="9" max="9" width="19.6640625" customWidth="1"/>
    <col min="11" max="11" width="9.109375" bestFit="1" customWidth="1"/>
    <col min="12" max="12" width="10.77734375" bestFit="1" customWidth="1"/>
  </cols>
  <sheetData>
    <row r="1" spans="1:9" ht="2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</row>
    <row r="2" spans="1:9" ht="6.75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</row>
    <row r="3" spans="1:9" ht="2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</row>
    <row r="4" spans="1:9" ht="4.5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</row>
    <row r="5" spans="1:9" ht="6.75" customHeight="1" x14ac:dyDescent="0.3">
      <c r="A5" s="519" t="s">
        <v>2</v>
      </c>
      <c r="B5" s="519"/>
      <c r="C5" s="519"/>
      <c r="D5" s="519"/>
      <c r="E5" s="519"/>
      <c r="F5" s="519"/>
      <c r="G5" s="519"/>
      <c r="H5" s="519"/>
      <c r="I5" s="519"/>
    </row>
    <row r="6" spans="1:9" s="82" customFormat="1" ht="23.4" x14ac:dyDescent="0.4">
      <c r="A6" s="576" t="s">
        <v>139</v>
      </c>
      <c r="B6" s="576"/>
      <c r="C6" s="576"/>
      <c r="D6" s="576"/>
      <c r="E6" s="576"/>
      <c r="F6" s="576"/>
      <c r="G6" s="576"/>
      <c r="H6" s="576"/>
      <c r="I6" s="576"/>
    </row>
    <row r="7" spans="1:9" s="83" customFormat="1" ht="18" x14ac:dyDescent="0.3">
      <c r="A7" s="551" t="s">
        <v>3</v>
      </c>
      <c r="B7" s="551"/>
      <c r="C7" s="551"/>
      <c r="D7" s="551"/>
      <c r="E7" s="551"/>
      <c r="F7" s="551"/>
      <c r="G7" s="551"/>
      <c r="H7" s="551"/>
      <c r="I7" s="551"/>
    </row>
    <row r="8" spans="1:9" s="83" customFormat="1" ht="8.25" customHeight="1" thickBot="1" x14ac:dyDescent="0.35">
      <c r="A8" s="577"/>
      <c r="B8" s="577"/>
      <c r="C8" s="577"/>
      <c r="D8" s="577"/>
      <c r="E8" s="577"/>
      <c r="F8" s="577"/>
      <c r="G8" s="577"/>
      <c r="H8" s="577"/>
      <c r="I8" s="577"/>
    </row>
    <row r="9" spans="1:9" s="83" customFormat="1" ht="18.60000000000000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6"/>
    </row>
    <row r="10" spans="1:9" s="84" customFormat="1" ht="15.6" x14ac:dyDescent="0.25">
      <c r="A10" s="578" t="s">
        <v>80</v>
      </c>
      <c r="B10" s="579"/>
      <c r="C10" s="579"/>
      <c r="D10" s="579"/>
      <c r="E10" s="579"/>
      <c r="F10" s="579"/>
      <c r="G10" s="579"/>
      <c r="H10" s="579"/>
      <c r="I10" s="580"/>
    </row>
    <row r="11" spans="1:9" s="84" customFormat="1" ht="15.6" x14ac:dyDescent="0.25">
      <c r="A11" s="581" t="s">
        <v>6</v>
      </c>
      <c r="B11" s="582"/>
      <c r="C11" s="582"/>
      <c r="D11" s="582"/>
      <c r="E11" s="582"/>
      <c r="F11" s="582"/>
      <c r="G11" s="582"/>
      <c r="H11" s="582"/>
      <c r="I11" s="583"/>
    </row>
    <row r="12" spans="1:9" ht="8.25" customHeight="1" x14ac:dyDescent="0.3">
      <c r="A12" s="553" t="s">
        <v>2</v>
      </c>
      <c r="B12" s="554"/>
      <c r="C12" s="554"/>
      <c r="D12" s="554"/>
      <c r="E12" s="554"/>
      <c r="F12" s="554"/>
      <c r="G12" s="554"/>
      <c r="H12" s="554"/>
      <c r="I12" s="555"/>
    </row>
    <row r="13" spans="1:9" s="15" customFormat="1" ht="13.8" x14ac:dyDescent="0.25">
      <c r="A13" s="584" t="s">
        <v>7</v>
      </c>
      <c r="B13" s="585"/>
      <c r="C13" s="585"/>
      <c r="D13" s="585"/>
      <c r="F13" s="52"/>
      <c r="G13" s="85" t="s">
        <v>8</v>
      </c>
      <c r="H13" s="86"/>
      <c r="I13" s="87" t="s">
        <v>81</v>
      </c>
    </row>
    <row r="14" spans="1:9" s="15" customFormat="1" ht="13.8" x14ac:dyDescent="0.25">
      <c r="A14" s="586" t="s">
        <v>146</v>
      </c>
      <c r="B14" s="587"/>
      <c r="C14" s="587"/>
      <c r="D14" s="587"/>
      <c r="F14" s="62"/>
      <c r="G14" s="88" t="s">
        <v>10</v>
      </c>
      <c r="H14" s="89"/>
      <c r="I14" s="90" t="s">
        <v>140</v>
      </c>
    </row>
    <row r="15" spans="1:9" s="15" customFormat="1" ht="13.8" x14ac:dyDescent="0.25">
      <c r="A15" s="573" t="s">
        <v>11</v>
      </c>
      <c r="B15" s="574"/>
      <c r="C15" s="574"/>
      <c r="D15" s="574"/>
      <c r="E15" s="574"/>
      <c r="F15" s="574"/>
      <c r="G15" s="575"/>
      <c r="H15" s="571" t="s">
        <v>12</v>
      </c>
      <c r="I15" s="572"/>
    </row>
    <row r="16" spans="1:9" x14ac:dyDescent="0.3">
      <c r="A16" s="16"/>
      <c r="B16" s="17"/>
      <c r="C16" s="17"/>
      <c r="D16" s="18"/>
      <c r="E16" s="19" t="s">
        <v>2</v>
      </c>
      <c r="F16" s="92"/>
      <c r="G16" s="348"/>
      <c r="H16" s="567" t="s">
        <v>13</v>
      </c>
      <c r="I16" s="568"/>
    </row>
    <row r="17" spans="1:9" x14ac:dyDescent="0.3">
      <c r="A17" s="91" t="s">
        <v>14</v>
      </c>
      <c r="B17" s="17"/>
      <c r="C17" s="17"/>
      <c r="D17" s="92"/>
      <c r="E17" s="92"/>
      <c r="F17" s="92"/>
      <c r="G17" s="349" t="s">
        <v>142</v>
      </c>
      <c r="H17" s="525" t="s">
        <v>15</v>
      </c>
      <c r="I17" s="527"/>
    </row>
    <row r="18" spans="1:9" x14ac:dyDescent="0.3">
      <c r="A18" s="91" t="s">
        <v>16</v>
      </c>
      <c r="B18" s="17"/>
      <c r="C18" s="17"/>
      <c r="D18" s="92"/>
      <c r="E18" s="92"/>
      <c r="F18" s="92"/>
      <c r="G18" s="349" t="s">
        <v>143</v>
      </c>
      <c r="H18" s="239" t="s">
        <v>17</v>
      </c>
      <c r="I18" s="240"/>
    </row>
    <row r="19" spans="1:9" ht="15" thickBot="1" x14ac:dyDescent="0.35">
      <c r="A19" s="93" t="s">
        <v>18</v>
      </c>
      <c r="B19" s="244"/>
      <c r="C19" s="244"/>
      <c r="D19" s="94"/>
      <c r="E19" s="94"/>
      <c r="F19" s="94"/>
      <c r="G19" s="95" t="s">
        <v>144</v>
      </c>
      <c r="H19" s="239" t="s">
        <v>153</v>
      </c>
      <c r="I19" s="350"/>
    </row>
    <row r="20" spans="1:9" ht="8.25" customHeight="1" thickTop="1" thickBot="1" x14ac:dyDescent="0.35">
      <c r="A20" s="29"/>
      <c r="B20" s="30"/>
      <c r="C20" s="30"/>
      <c r="D20" s="29"/>
      <c r="E20" s="31"/>
      <c r="F20" s="29"/>
      <c r="G20" s="29"/>
      <c r="H20" s="29"/>
      <c r="I20" s="29"/>
    </row>
    <row r="21" spans="1:9" s="34" customFormat="1" ht="13.5" customHeight="1" thickTop="1" x14ac:dyDescent="0.2">
      <c r="A21" s="528" t="s">
        <v>19</v>
      </c>
      <c r="B21" s="530" t="s">
        <v>20</v>
      </c>
      <c r="C21" s="530" t="s">
        <v>21</v>
      </c>
      <c r="D21" s="530" t="s">
        <v>22</v>
      </c>
      <c r="E21" s="532" t="s">
        <v>23</v>
      </c>
      <c r="F21" s="530" t="s">
        <v>24</v>
      </c>
      <c r="G21" s="530" t="s">
        <v>25</v>
      </c>
      <c r="H21" s="540" t="s">
        <v>29</v>
      </c>
      <c r="I21" s="513" t="s">
        <v>30</v>
      </c>
    </row>
    <row r="22" spans="1:9" s="34" customFormat="1" ht="11.4" x14ac:dyDescent="0.2">
      <c r="A22" s="529"/>
      <c r="B22" s="531"/>
      <c r="C22" s="531"/>
      <c r="D22" s="531"/>
      <c r="E22" s="533"/>
      <c r="F22" s="531"/>
      <c r="G22" s="531"/>
      <c r="H22" s="541"/>
      <c r="I22" s="514"/>
    </row>
    <row r="23" spans="1:9" s="39" customFormat="1" ht="13.8" x14ac:dyDescent="0.3">
      <c r="A23" s="96">
        <v>1</v>
      </c>
      <c r="B23" s="97">
        <v>31</v>
      </c>
      <c r="C23" s="97">
        <v>10103577792</v>
      </c>
      <c r="D23" s="98" t="s">
        <v>171</v>
      </c>
      <c r="E23" s="99">
        <v>37602</v>
      </c>
      <c r="F23" s="97" t="s">
        <v>87</v>
      </c>
      <c r="G23" s="37" t="s">
        <v>52</v>
      </c>
      <c r="H23" s="97"/>
      <c r="I23" s="100"/>
    </row>
    <row r="24" spans="1:9" s="39" customFormat="1" ht="13.8" x14ac:dyDescent="0.3">
      <c r="A24" s="96">
        <v>2</v>
      </c>
      <c r="B24" s="97">
        <v>90</v>
      </c>
      <c r="C24" s="97">
        <v>10036078728</v>
      </c>
      <c r="D24" s="98" t="s">
        <v>168</v>
      </c>
      <c r="E24" s="99">
        <v>37795</v>
      </c>
      <c r="F24" s="97" t="s">
        <v>91</v>
      </c>
      <c r="G24" s="37" t="s">
        <v>35</v>
      </c>
      <c r="H24" s="97"/>
      <c r="I24" s="101"/>
    </row>
    <row r="25" spans="1:9" s="39" customFormat="1" ht="13.8" x14ac:dyDescent="0.3">
      <c r="A25" s="96">
        <v>3</v>
      </c>
      <c r="B25" s="97">
        <v>95</v>
      </c>
      <c r="C25" s="97">
        <v>10082411180</v>
      </c>
      <c r="D25" s="98" t="s">
        <v>45</v>
      </c>
      <c r="E25" s="99">
        <v>38034</v>
      </c>
      <c r="F25" s="97" t="s">
        <v>87</v>
      </c>
      <c r="G25" s="37" t="s">
        <v>39</v>
      </c>
      <c r="H25" s="97"/>
      <c r="I25" s="101"/>
    </row>
    <row r="26" spans="1:9" s="39" customFormat="1" ht="13.8" x14ac:dyDescent="0.3">
      <c r="A26" s="96">
        <v>4</v>
      </c>
      <c r="B26" s="97">
        <v>91</v>
      </c>
      <c r="C26" s="97">
        <v>10007772108</v>
      </c>
      <c r="D26" s="98" t="s">
        <v>41</v>
      </c>
      <c r="E26" s="99">
        <v>34749</v>
      </c>
      <c r="F26" s="97" t="s">
        <v>91</v>
      </c>
      <c r="G26" s="37" t="s">
        <v>39</v>
      </c>
      <c r="H26" s="97"/>
      <c r="I26" s="101"/>
    </row>
    <row r="27" spans="1:9" s="39" customFormat="1" ht="13.8" x14ac:dyDescent="0.3">
      <c r="A27" s="96">
        <v>5</v>
      </c>
      <c r="B27" s="97">
        <v>53</v>
      </c>
      <c r="C27" s="97">
        <v>10007897295</v>
      </c>
      <c r="D27" s="98" t="s">
        <v>170</v>
      </c>
      <c r="E27" s="99">
        <v>34399</v>
      </c>
      <c r="F27" s="97" t="s">
        <v>90</v>
      </c>
      <c r="G27" s="37" t="s">
        <v>35</v>
      </c>
      <c r="H27" s="97"/>
      <c r="I27" s="101"/>
    </row>
    <row r="28" spans="1:9" s="39" customFormat="1" ht="13.8" x14ac:dyDescent="0.3">
      <c r="A28" s="96">
        <v>6</v>
      </c>
      <c r="B28" s="97">
        <v>94</v>
      </c>
      <c r="C28" s="97">
        <v>10015266972</v>
      </c>
      <c r="D28" s="98" t="s">
        <v>47</v>
      </c>
      <c r="E28" s="99">
        <v>36630</v>
      </c>
      <c r="F28" s="97" t="s">
        <v>87</v>
      </c>
      <c r="G28" s="37" t="s">
        <v>39</v>
      </c>
      <c r="H28" s="97"/>
      <c r="I28" s="101"/>
    </row>
    <row r="29" spans="1:9" s="39" customFormat="1" ht="13.8" x14ac:dyDescent="0.3">
      <c r="A29" s="96">
        <v>7</v>
      </c>
      <c r="B29" s="97">
        <v>50</v>
      </c>
      <c r="C29" s="97">
        <v>10034956154</v>
      </c>
      <c r="D29" s="98" t="s">
        <v>169</v>
      </c>
      <c r="E29" s="99">
        <v>36828</v>
      </c>
      <c r="F29" s="97" t="s">
        <v>91</v>
      </c>
      <c r="G29" s="37" t="s">
        <v>35</v>
      </c>
      <c r="H29" s="97"/>
      <c r="I29" s="101"/>
    </row>
    <row r="30" spans="1:9" s="39" customFormat="1" ht="13.8" x14ac:dyDescent="0.3">
      <c r="A30" s="96">
        <v>8</v>
      </c>
      <c r="B30" s="97">
        <v>96</v>
      </c>
      <c r="C30" s="97">
        <v>10082411180</v>
      </c>
      <c r="D30" s="98" t="s">
        <v>160</v>
      </c>
      <c r="E30" s="99">
        <v>38917</v>
      </c>
      <c r="F30" s="97" t="s">
        <v>88</v>
      </c>
      <c r="G30" s="37" t="s">
        <v>39</v>
      </c>
      <c r="H30" s="97"/>
      <c r="I30" s="101"/>
    </row>
    <row r="31" spans="1:9" s="39" customFormat="1" ht="13.8" x14ac:dyDescent="0.3">
      <c r="A31" s="96">
        <v>9</v>
      </c>
      <c r="B31" s="97">
        <v>86</v>
      </c>
      <c r="C31" s="97">
        <v>10082333782</v>
      </c>
      <c r="D31" s="98" t="s">
        <v>46</v>
      </c>
      <c r="E31" s="99">
        <v>38364</v>
      </c>
      <c r="F31" s="97" t="s">
        <v>87</v>
      </c>
      <c r="G31" s="37" t="s">
        <v>35</v>
      </c>
      <c r="H31" s="97"/>
      <c r="I31" s="101"/>
    </row>
    <row r="32" spans="1:9" s="39" customFormat="1" ht="13.8" x14ac:dyDescent="0.3">
      <c r="A32" s="96">
        <v>10</v>
      </c>
      <c r="B32" s="97">
        <v>46</v>
      </c>
      <c r="C32" s="97">
        <v>10010178920</v>
      </c>
      <c r="D32" s="98" t="s">
        <v>42</v>
      </c>
      <c r="E32" s="99">
        <v>35984</v>
      </c>
      <c r="F32" s="97" t="s">
        <v>91</v>
      </c>
      <c r="G32" s="37" t="s">
        <v>35</v>
      </c>
      <c r="H32" s="97"/>
      <c r="I32" s="101"/>
    </row>
    <row r="33" spans="1:9" s="39" customFormat="1" ht="13.8" x14ac:dyDescent="0.3">
      <c r="A33" s="96">
        <v>11</v>
      </c>
      <c r="B33" s="97">
        <v>44</v>
      </c>
      <c r="C33" s="97">
        <v>10090441164</v>
      </c>
      <c r="D33" s="98" t="s">
        <v>51</v>
      </c>
      <c r="E33" s="99">
        <v>38312</v>
      </c>
      <c r="F33" s="97" t="s">
        <v>87</v>
      </c>
      <c r="G33" s="37" t="s">
        <v>52</v>
      </c>
      <c r="H33" s="97"/>
      <c r="I33" s="101"/>
    </row>
    <row r="34" spans="1:9" s="39" customFormat="1" ht="13.8" x14ac:dyDescent="0.3">
      <c r="A34" s="96">
        <v>13</v>
      </c>
      <c r="B34" s="97">
        <v>84</v>
      </c>
      <c r="C34" s="97">
        <v>10053869942</v>
      </c>
      <c r="D34" s="98" t="s">
        <v>50</v>
      </c>
      <c r="E34" s="99">
        <v>37988</v>
      </c>
      <c r="F34" s="97" t="s">
        <v>87</v>
      </c>
      <c r="G34" s="37" t="s">
        <v>35</v>
      </c>
      <c r="H34" s="97"/>
      <c r="I34" s="101"/>
    </row>
    <row r="35" spans="1:9" s="39" customFormat="1" ht="13.8" x14ac:dyDescent="0.3">
      <c r="A35" s="96">
        <v>13</v>
      </c>
      <c r="B35" s="97">
        <v>89</v>
      </c>
      <c r="C35" s="97">
        <v>10103549100</v>
      </c>
      <c r="D35" s="98" t="s">
        <v>174</v>
      </c>
      <c r="E35" s="99">
        <v>38410</v>
      </c>
      <c r="F35" s="97" t="s">
        <v>87</v>
      </c>
      <c r="G35" s="37" t="s">
        <v>35</v>
      </c>
      <c r="H35" s="97"/>
      <c r="I35" s="101"/>
    </row>
    <row r="36" spans="1:9" s="39" customFormat="1" ht="13.8" x14ac:dyDescent="0.3">
      <c r="A36" s="96">
        <v>13</v>
      </c>
      <c r="B36" s="97">
        <v>56</v>
      </c>
      <c r="C36" s="97">
        <v>10076948161</v>
      </c>
      <c r="D36" s="98" t="s">
        <v>165</v>
      </c>
      <c r="E36" s="99">
        <v>38092</v>
      </c>
      <c r="F36" s="97" t="s">
        <v>88</v>
      </c>
      <c r="G36" s="37" t="s">
        <v>35</v>
      </c>
      <c r="H36" s="97"/>
      <c r="I36" s="101"/>
    </row>
    <row r="37" spans="1:9" s="39" customFormat="1" ht="13.8" x14ac:dyDescent="0.3">
      <c r="A37" s="96">
        <v>13</v>
      </c>
      <c r="B37" s="97">
        <v>85</v>
      </c>
      <c r="C37" s="97">
        <v>10052469304</v>
      </c>
      <c r="D37" s="98" t="s">
        <v>83</v>
      </c>
      <c r="E37" s="99">
        <v>38141</v>
      </c>
      <c r="F37" s="97" t="s">
        <v>87</v>
      </c>
      <c r="G37" s="37" t="s">
        <v>35</v>
      </c>
      <c r="H37" s="97"/>
      <c r="I37" s="101"/>
    </row>
    <row r="38" spans="1:9" s="39" customFormat="1" ht="13.8" x14ac:dyDescent="0.3">
      <c r="A38" s="96">
        <v>13</v>
      </c>
      <c r="B38" s="97">
        <v>92</v>
      </c>
      <c r="C38" s="97">
        <v>10082411180</v>
      </c>
      <c r="D38" s="98" t="s">
        <v>40</v>
      </c>
      <c r="E38" s="99">
        <v>38427</v>
      </c>
      <c r="F38" s="97" t="s">
        <v>87</v>
      </c>
      <c r="G38" s="37" t="s">
        <v>39</v>
      </c>
      <c r="H38" s="97"/>
      <c r="I38" s="101"/>
    </row>
    <row r="39" spans="1:9" s="39" customFormat="1" ht="13.8" x14ac:dyDescent="0.3">
      <c r="A39" s="96">
        <v>18</v>
      </c>
      <c r="B39" s="97">
        <v>59</v>
      </c>
      <c r="C39" s="97">
        <v>10003095896</v>
      </c>
      <c r="D39" s="98" t="s">
        <v>172</v>
      </c>
      <c r="E39" s="99">
        <v>31550</v>
      </c>
      <c r="F39" s="97" t="s">
        <v>91</v>
      </c>
      <c r="G39" s="37" t="s">
        <v>35</v>
      </c>
      <c r="H39" s="97"/>
      <c r="I39" s="101"/>
    </row>
    <row r="40" spans="1:9" s="39" customFormat="1" ht="13.8" x14ac:dyDescent="0.3">
      <c r="A40" s="96">
        <v>18</v>
      </c>
      <c r="B40" s="97">
        <v>83</v>
      </c>
      <c r="C40" s="97">
        <v>10036021740</v>
      </c>
      <c r="D40" s="98" t="s">
        <v>48</v>
      </c>
      <c r="E40" s="99">
        <v>37340</v>
      </c>
      <c r="F40" s="97" t="s">
        <v>87</v>
      </c>
      <c r="G40" s="37" t="s">
        <v>35</v>
      </c>
      <c r="H40" s="97"/>
      <c r="I40" s="101"/>
    </row>
    <row r="41" spans="1:9" s="39" customFormat="1" ht="13.8" x14ac:dyDescent="0.3">
      <c r="A41" s="96">
        <v>18</v>
      </c>
      <c r="B41" s="97">
        <v>82</v>
      </c>
      <c r="C41" s="97">
        <v>10076776187</v>
      </c>
      <c r="D41" s="98" t="s">
        <v>49</v>
      </c>
      <c r="E41" s="99">
        <v>37974</v>
      </c>
      <c r="F41" s="97" t="s">
        <v>87</v>
      </c>
      <c r="G41" s="37" t="s">
        <v>35</v>
      </c>
      <c r="H41" s="97"/>
      <c r="I41" s="101"/>
    </row>
    <row r="42" spans="1:9" s="39" customFormat="1" ht="13.8" x14ac:dyDescent="0.3">
      <c r="A42" s="96">
        <v>18</v>
      </c>
      <c r="B42" s="97">
        <v>55</v>
      </c>
      <c r="C42" s="97">
        <v>10036031844</v>
      </c>
      <c r="D42" s="98" t="s">
        <v>82</v>
      </c>
      <c r="E42" s="99">
        <v>36989</v>
      </c>
      <c r="F42" s="97" t="s">
        <v>87</v>
      </c>
      <c r="G42" s="37" t="s">
        <v>35</v>
      </c>
      <c r="H42" s="97"/>
      <c r="I42" s="101"/>
    </row>
    <row r="43" spans="1:9" s="39" customFormat="1" ht="13.8" x14ac:dyDescent="0.3">
      <c r="A43" s="96">
        <v>18</v>
      </c>
      <c r="B43" s="97">
        <v>52</v>
      </c>
      <c r="C43" s="97">
        <v>10015267174</v>
      </c>
      <c r="D43" s="98" t="s">
        <v>44</v>
      </c>
      <c r="E43" s="99">
        <v>36172</v>
      </c>
      <c r="F43" s="97" t="s">
        <v>91</v>
      </c>
      <c r="G43" s="37" t="s">
        <v>35</v>
      </c>
      <c r="H43" s="97"/>
      <c r="I43" s="101"/>
    </row>
    <row r="44" spans="1:9" s="39" customFormat="1" ht="13.8" x14ac:dyDescent="0.3">
      <c r="A44" s="96">
        <v>18</v>
      </c>
      <c r="B44" s="97">
        <v>35</v>
      </c>
      <c r="C44" s="97">
        <v>10063781322</v>
      </c>
      <c r="D44" s="98" t="s">
        <v>53</v>
      </c>
      <c r="E44" s="99">
        <v>37834</v>
      </c>
      <c r="F44" s="97" t="s">
        <v>87</v>
      </c>
      <c r="G44" s="37" t="s">
        <v>52</v>
      </c>
      <c r="H44" s="97"/>
      <c r="I44" s="101"/>
    </row>
    <row r="45" spans="1:9" s="39" customFormat="1" ht="13.8" x14ac:dyDescent="0.3">
      <c r="A45" s="96">
        <v>24</v>
      </c>
      <c r="B45" s="97">
        <v>49</v>
      </c>
      <c r="C45" s="97">
        <v>10082146957</v>
      </c>
      <c r="D45" s="98" t="s">
        <v>161</v>
      </c>
      <c r="E45" s="99">
        <v>38445</v>
      </c>
      <c r="F45" s="97" t="s">
        <v>87</v>
      </c>
      <c r="G45" s="37" t="s">
        <v>35</v>
      </c>
      <c r="H45" s="97"/>
      <c r="I45" s="101"/>
    </row>
    <row r="46" spans="1:9" s="39" customFormat="1" ht="13.8" x14ac:dyDescent="0.3">
      <c r="A46" s="96">
        <v>24</v>
      </c>
      <c r="B46" s="97">
        <v>87</v>
      </c>
      <c r="C46" s="97">
        <v>10101332446</v>
      </c>
      <c r="D46" s="98" t="s">
        <v>159</v>
      </c>
      <c r="E46" s="99">
        <v>38409</v>
      </c>
      <c r="F46" s="97" t="s">
        <v>88</v>
      </c>
      <c r="G46" s="37" t="s">
        <v>35</v>
      </c>
      <c r="H46" s="97"/>
      <c r="I46" s="101"/>
    </row>
    <row r="47" spans="1:9" s="39" customFormat="1" ht="13.8" x14ac:dyDescent="0.3">
      <c r="A47" s="96">
        <v>24</v>
      </c>
      <c r="B47" s="97">
        <v>34</v>
      </c>
      <c r="C47" s="97">
        <v>10004640220</v>
      </c>
      <c r="D47" s="98" t="s">
        <v>158</v>
      </c>
      <c r="E47" s="99">
        <v>32044</v>
      </c>
      <c r="F47" s="97" t="s">
        <v>90</v>
      </c>
      <c r="G47" s="37" t="s">
        <v>52</v>
      </c>
      <c r="H47" s="97"/>
      <c r="I47" s="101"/>
    </row>
    <row r="48" spans="1:9" s="39" customFormat="1" ht="13.8" x14ac:dyDescent="0.3">
      <c r="A48" s="96">
        <v>24</v>
      </c>
      <c r="B48" s="97">
        <v>93</v>
      </c>
      <c r="C48" s="97">
        <v>10015266972</v>
      </c>
      <c r="D48" s="98" t="s">
        <v>38</v>
      </c>
      <c r="E48" s="99">
        <v>36202</v>
      </c>
      <c r="F48" s="97" t="s">
        <v>91</v>
      </c>
      <c r="G48" s="37" t="s">
        <v>39</v>
      </c>
      <c r="H48" s="97"/>
      <c r="I48" s="101"/>
    </row>
    <row r="49" spans="1:11" s="39" customFormat="1" ht="13.8" x14ac:dyDescent="0.3">
      <c r="A49" s="96">
        <v>24</v>
      </c>
      <c r="B49" s="97">
        <v>37</v>
      </c>
      <c r="C49" s="97">
        <v>10055304633</v>
      </c>
      <c r="D49" s="98" t="s">
        <v>175</v>
      </c>
      <c r="E49" s="99">
        <v>37870</v>
      </c>
      <c r="F49" s="97" t="s">
        <v>88</v>
      </c>
      <c r="G49" s="37" t="s">
        <v>52</v>
      </c>
      <c r="H49" s="97"/>
      <c r="I49" s="101"/>
    </row>
    <row r="50" spans="1:11" s="39" customFormat="1" ht="13.8" x14ac:dyDescent="0.3">
      <c r="A50" s="96">
        <v>24</v>
      </c>
      <c r="B50" s="97">
        <v>88</v>
      </c>
      <c r="C50" s="97">
        <v>10090182395</v>
      </c>
      <c r="D50" s="98" t="s">
        <v>173</v>
      </c>
      <c r="E50" s="99">
        <v>38552</v>
      </c>
      <c r="F50" s="97" t="s">
        <v>87</v>
      </c>
      <c r="G50" s="37" t="s">
        <v>35</v>
      </c>
      <c r="H50" s="97"/>
      <c r="I50" s="101"/>
    </row>
    <row r="51" spans="1:11" s="39" customFormat="1" ht="13.8" x14ac:dyDescent="0.3">
      <c r="A51" s="96">
        <v>29</v>
      </c>
      <c r="B51" s="97">
        <v>57</v>
      </c>
      <c r="C51" s="97">
        <v>10075648361</v>
      </c>
      <c r="D51" s="98" t="s">
        <v>164</v>
      </c>
      <c r="E51" s="99">
        <v>38346</v>
      </c>
      <c r="F51" s="97" t="s">
        <v>88</v>
      </c>
      <c r="G51" s="37" t="s">
        <v>35</v>
      </c>
      <c r="H51" s="97"/>
      <c r="I51" s="101"/>
      <c r="K51" s="116"/>
    </row>
    <row r="52" spans="1:11" s="39" customFormat="1" ht="13.8" x14ac:dyDescent="0.3">
      <c r="A52" s="96">
        <v>29</v>
      </c>
      <c r="B52" s="97">
        <v>36</v>
      </c>
      <c r="C52" s="97">
        <v>10090420148</v>
      </c>
      <c r="D52" s="98" t="s">
        <v>162</v>
      </c>
      <c r="E52" s="99">
        <v>38909</v>
      </c>
      <c r="F52" s="97" t="s">
        <v>88</v>
      </c>
      <c r="G52" s="37" t="s">
        <v>52</v>
      </c>
      <c r="H52" s="97"/>
      <c r="I52" s="101"/>
    </row>
    <row r="53" spans="1:11" s="39" customFormat="1" ht="13.8" x14ac:dyDescent="0.3">
      <c r="A53" s="96">
        <v>29</v>
      </c>
      <c r="B53" s="97">
        <v>134</v>
      </c>
      <c r="C53" s="97">
        <v>10131594426</v>
      </c>
      <c r="D53" s="98" t="s">
        <v>176</v>
      </c>
      <c r="E53" s="99">
        <v>37632</v>
      </c>
      <c r="F53" s="97" t="s">
        <v>88</v>
      </c>
      <c r="G53" s="37" t="s">
        <v>181</v>
      </c>
      <c r="H53" s="97"/>
      <c r="I53" s="101"/>
    </row>
    <row r="54" spans="1:11" s="39" customFormat="1" ht="13.8" x14ac:dyDescent="0.3">
      <c r="A54" s="96">
        <v>29</v>
      </c>
      <c r="B54" s="97">
        <v>133</v>
      </c>
      <c r="C54" s="97">
        <v>10110374361</v>
      </c>
      <c r="D54" s="98" t="s">
        <v>262</v>
      </c>
      <c r="E54" s="99">
        <v>38749</v>
      </c>
      <c r="F54" s="97"/>
      <c r="G54" s="37" t="s">
        <v>52</v>
      </c>
      <c r="H54" s="97"/>
      <c r="I54" s="101"/>
    </row>
    <row r="55" spans="1:11" s="39" customFormat="1" ht="13.8" x14ac:dyDescent="0.3">
      <c r="A55" s="96" t="s">
        <v>237</v>
      </c>
      <c r="B55" s="97">
        <v>127</v>
      </c>
      <c r="C55" s="97">
        <v>10009017243</v>
      </c>
      <c r="D55" s="98" t="s">
        <v>178</v>
      </c>
      <c r="E55" s="99">
        <v>34832</v>
      </c>
      <c r="F55" s="97" t="s">
        <v>91</v>
      </c>
      <c r="G55" s="37" t="s">
        <v>179</v>
      </c>
      <c r="H55" s="97"/>
      <c r="I55" s="101"/>
    </row>
    <row r="56" spans="1:11" s="39" customFormat="1" thickBot="1" x14ac:dyDescent="0.35">
      <c r="A56" s="96" t="s">
        <v>237</v>
      </c>
      <c r="B56" s="97">
        <v>126</v>
      </c>
      <c r="C56" s="97">
        <v>10015977803</v>
      </c>
      <c r="D56" s="98" t="s">
        <v>180</v>
      </c>
      <c r="E56" s="99">
        <v>36700</v>
      </c>
      <c r="F56" s="97" t="s">
        <v>87</v>
      </c>
      <c r="G56" s="37" t="s">
        <v>179</v>
      </c>
      <c r="H56" s="97"/>
      <c r="I56" s="101"/>
    </row>
    <row r="57" spans="1:11" ht="6" customHeight="1" thickTop="1" thickBot="1" x14ac:dyDescent="0.35">
      <c r="A57" s="102"/>
      <c r="B57" s="103"/>
      <c r="C57" s="103"/>
      <c r="D57" s="104"/>
      <c r="E57" s="105"/>
      <c r="F57" s="106"/>
      <c r="G57" s="107"/>
      <c r="H57" s="108"/>
      <c r="I57" s="109"/>
    </row>
    <row r="58" spans="1:11" s="15" customFormat="1" thickTop="1" x14ac:dyDescent="0.25">
      <c r="A58" s="592" t="s">
        <v>54</v>
      </c>
      <c r="B58" s="593"/>
      <c r="C58" s="593"/>
      <c r="D58" s="593"/>
      <c r="E58" s="117"/>
      <c r="F58" s="117"/>
      <c r="G58" s="593"/>
      <c r="H58" s="593"/>
      <c r="I58" s="594"/>
    </row>
    <row r="59" spans="1:11" x14ac:dyDescent="0.3">
      <c r="A59" s="51" t="s">
        <v>183</v>
      </c>
      <c r="B59" s="52"/>
      <c r="C59" s="53"/>
      <c r="D59" s="52"/>
      <c r="E59" s="54"/>
      <c r="F59" s="52"/>
      <c r="G59" s="55"/>
      <c r="H59" s="59"/>
      <c r="I59" s="60"/>
    </row>
    <row r="60" spans="1:11" x14ac:dyDescent="0.3">
      <c r="A60" s="61" t="s">
        <v>184</v>
      </c>
      <c r="B60" s="62"/>
      <c r="C60" s="63"/>
      <c r="D60" s="62"/>
      <c r="E60" s="64"/>
      <c r="F60" s="62"/>
      <c r="G60" s="65"/>
      <c r="H60" s="69"/>
      <c r="I60" s="70"/>
    </row>
    <row r="61" spans="1:11" ht="5.25" customHeight="1" x14ac:dyDescent="0.3">
      <c r="A61" s="71"/>
      <c r="B61" s="72"/>
      <c r="C61" s="72"/>
      <c r="D61" s="73"/>
      <c r="E61" s="74"/>
      <c r="F61" s="73"/>
      <c r="G61" s="73"/>
      <c r="H61" s="73"/>
      <c r="I61" s="77"/>
    </row>
    <row r="62" spans="1:11" s="15" customFormat="1" ht="13.8" x14ac:dyDescent="0.25">
      <c r="A62" s="118"/>
      <c r="B62" s="119"/>
      <c r="C62" s="597" t="s">
        <v>55</v>
      </c>
      <c r="D62" s="597"/>
      <c r="E62" s="597"/>
      <c r="F62" s="597" t="s">
        <v>56</v>
      </c>
      <c r="G62" s="597"/>
      <c r="H62" s="597" t="s">
        <v>57</v>
      </c>
      <c r="I62" s="598"/>
    </row>
    <row r="63" spans="1:11" x14ac:dyDescent="0.3">
      <c r="A63" s="518"/>
      <c r="B63" s="519"/>
      <c r="C63" s="519"/>
      <c r="D63" s="519"/>
      <c r="E63" s="519"/>
      <c r="F63" s="519"/>
      <c r="G63" s="519"/>
      <c r="H63" s="519"/>
      <c r="I63" s="566"/>
    </row>
    <row r="64" spans="1:11" x14ac:dyDescent="0.3">
      <c r="A64" s="79"/>
      <c r="B64" s="72"/>
      <c r="C64" s="72"/>
      <c r="D64" s="72"/>
      <c r="E64" s="80"/>
      <c r="F64" s="72"/>
      <c r="G64" s="72"/>
      <c r="H64" s="72"/>
      <c r="I64" s="81"/>
    </row>
    <row r="65" spans="1:9" x14ac:dyDescent="0.3">
      <c r="A65" s="79"/>
      <c r="B65" s="72"/>
      <c r="C65" s="72"/>
      <c r="D65" s="72"/>
      <c r="E65" s="80"/>
      <c r="F65" s="72"/>
      <c r="G65" s="72"/>
      <c r="H65" s="72"/>
      <c r="I65" s="81"/>
    </row>
    <row r="66" spans="1:9" x14ac:dyDescent="0.3">
      <c r="A66" s="79"/>
      <c r="B66" s="72"/>
      <c r="C66" s="72"/>
      <c r="D66" s="72"/>
      <c r="E66" s="80"/>
      <c r="F66" s="72"/>
      <c r="G66" s="72"/>
      <c r="H66" s="73"/>
      <c r="I66" s="81"/>
    </row>
    <row r="67" spans="1:9" s="34" customFormat="1" ht="12.6" thickBot="1" x14ac:dyDescent="0.25">
      <c r="A67" s="351"/>
      <c r="B67" s="352"/>
      <c r="C67" s="595" t="str">
        <f>G17</f>
        <v>СОЛОВЬЕВ Г.Н. (ВК, г. САНКТ ПЕТЕРБУРГ)</v>
      </c>
      <c r="D67" s="595"/>
      <c r="E67" s="595"/>
      <c r="F67" s="595" t="str">
        <f>G18</f>
        <v>МИХАЙЛОВА И.Н. (ВК, г. САНКТ ПЕТЕРБУРГ)</v>
      </c>
      <c r="G67" s="595"/>
      <c r="H67" s="595" t="str">
        <f>G19</f>
        <v>СТУОКА Е.А. (ВК, г. САНКТ ПЕТЕРБУРГ)</v>
      </c>
      <c r="I67" s="596"/>
    </row>
    <row r="68" spans="1:9" ht="15" thickTop="1" x14ac:dyDescent="0.3"/>
  </sheetData>
  <mergeCells count="37">
    <mergeCell ref="A13:D13"/>
    <mergeCell ref="A14:D14"/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F21:F22"/>
    <mergeCell ref="G21:G22"/>
    <mergeCell ref="H21:H22"/>
    <mergeCell ref="I21:I22"/>
    <mergeCell ref="H15:I15"/>
    <mergeCell ref="H16:I16"/>
    <mergeCell ref="H17:I17"/>
    <mergeCell ref="A15:G15"/>
    <mergeCell ref="A21:A22"/>
    <mergeCell ref="B21:B22"/>
    <mergeCell ref="C21:C22"/>
    <mergeCell ref="D21:D22"/>
    <mergeCell ref="E21:E22"/>
    <mergeCell ref="A58:D58"/>
    <mergeCell ref="G58:I58"/>
    <mergeCell ref="A63:E63"/>
    <mergeCell ref="F63:I63"/>
    <mergeCell ref="C67:E67"/>
    <mergeCell ref="F67:G67"/>
    <mergeCell ref="H67:I67"/>
    <mergeCell ref="C62:E62"/>
    <mergeCell ref="F62:G62"/>
    <mergeCell ref="H62:I6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FF68-8DF5-4262-94A8-291F6C57B6FC}">
  <dimension ref="A1:K49"/>
  <sheetViews>
    <sheetView topLeftCell="A19" workbookViewId="0">
      <selection activeCell="E28" sqref="E28"/>
    </sheetView>
  </sheetViews>
  <sheetFormatPr defaultColWidth="8.77734375" defaultRowHeight="14.4" x14ac:dyDescent="0.3"/>
  <cols>
    <col min="1" max="1" width="7.6640625" customWidth="1"/>
    <col min="2" max="2" width="6.77734375" customWidth="1"/>
    <col min="3" max="3" width="12.21875" customWidth="1"/>
    <col min="4" max="4" width="19.44140625" customWidth="1"/>
    <col min="5" max="5" width="11.21875" customWidth="1"/>
    <col min="7" max="7" width="21.44140625" customWidth="1"/>
    <col min="8" max="8" width="16.77734375" customWidth="1"/>
    <col min="9" max="9" width="20.33203125" customWidth="1"/>
    <col min="11" max="11" width="9.109375" bestFit="1" customWidth="1"/>
    <col min="12" max="12" width="10.77734375" bestFit="1" customWidth="1"/>
  </cols>
  <sheetData>
    <row r="1" spans="1:9" ht="21" x14ac:dyDescent="0.3">
      <c r="A1" s="565" t="s">
        <v>0</v>
      </c>
      <c r="B1" s="565"/>
      <c r="C1" s="565"/>
      <c r="D1" s="565"/>
      <c r="E1" s="565"/>
      <c r="F1" s="565"/>
      <c r="G1" s="565"/>
      <c r="H1" s="565"/>
      <c r="I1" s="565"/>
    </row>
    <row r="2" spans="1:9" ht="6.75" customHeight="1" x14ac:dyDescent="0.3">
      <c r="A2" s="565"/>
      <c r="B2" s="565"/>
      <c r="C2" s="565"/>
      <c r="D2" s="565"/>
      <c r="E2" s="565"/>
      <c r="F2" s="565"/>
      <c r="G2" s="565"/>
      <c r="H2" s="565"/>
      <c r="I2" s="565"/>
    </row>
    <row r="3" spans="1:9" ht="21" x14ac:dyDescent="0.3">
      <c r="A3" s="565" t="s">
        <v>1</v>
      </c>
      <c r="B3" s="565"/>
      <c r="C3" s="565"/>
      <c r="D3" s="565"/>
      <c r="E3" s="565"/>
      <c r="F3" s="565"/>
      <c r="G3" s="565"/>
      <c r="H3" s="565"/>
      <c r="I3" s="565"/>
    </row>
    <row r="4" spans="1:9" ht="4.5" customHeight="1" x14ac:dyDescent="0.3">
      <c r="A4" s="565"/>
      <c r="B4" s="565"/>
      <c r="C4" s="565"/>
      <c r="D4" s="565"/>
      <c r="E4" s="565"/>
      <c r="F4" s="565"/>
      <c r="G4" s="565"/>
      <c r="H4" s="565"/>
      <c r="I4" s="565"/>
    </row>
    <row r="5" spans="1:9" ht="6.75" customHeight="1" x14ac:dyDescent="0.3">
      <c r="A5" s="519" t="s">
        <v>2</v>
      </c>
      <c r="B5" s="519"/>
      <c r="C5" s="519"/>
      <c r="D5" s="519"/>
      <c r="E5" s="519"/>
      <c r="F5" s="519"/>
      <c r="G5" s="519"/>
      <c r="H5" s="519"/>
      <c r="I5" s="519"/>
    </row>
    <row r="6" spans="1:9" s="82" customFormat="1" ht="23.4" x14ac:dyDescent="0.4">
      <c r="A6" s="576" t="s">
        <v>139</v>
      </c>
      <c r="B6" s="576"/>
      <c r="C6" s="576"/>
      <c r="D6" s="576"/>
      <c r="E6" s="576"/>
      <c r="F6" s="576"/>
      <c r="G6" s="576"/>
      <c r="H6" s="576"/>
      <c r="I6" s="576"/>
    </row>
    <row r="7" spans="1:9" s="83" customFormat="1" ht="18" x14ac:dyDescent="0.3">
      <c r="A7" s="551" t="s">
        <v>3</v>
      </c>
      <c r="B7" s="551"/>
      <c r="C7" s="551"/>
      <c r="D7" s="551"/>
      <c r="E7" s="551"/>
      <c r="F7" s="551"/>
      <c r="G7" s="551"/>
      <c r="H7" s="551"/>
      <c r="I7" s="551"/>
    </row>
    <row r="8" spans="1:9" s="83" customFormat="1" ht="8.25" customHeight="1" thickBot="1" x14ac:dyDescent="0.35">
      <c r="A8" s="577"/>
      <c r="B8" s="577"/>
      <c r="C8" s="577"/>
      <c r="D8" s="577"/>
      <c r="E8" s="577"/>
      <c r="F8" s="577"/>
      <c r="G8" s="577"/>
      <c r="H8" s="577"/>
      <c r="I8" s="577"/>
    </row>
    <row r="9" spans="1:9" s="83" customFormat="1" ht="18.600000000000001" thickTop="1" x14ac:dyDescent="0.3">
      <c r="A9" s="544" t="s">
        <v>4</v>
      </c>
      <c r="B9" s="545"/>
      <c r="C9" s="545"/>
      <c r="D9" s="545"/>
      <c r="E9" s="545"/>
      <c r="F9" s="545"/>
      <c r="G9" s="545"/>
      <c r="H9" s="545"/>
      <c r="I9" s="546"/>
    </row>
    <row r="10" spans="1:9" s="84" customFormat="1" ht="15.6" x14ac:dyDescent="0.25">
      <c r="A10" s="578" t="s">
        <v>80</v>
      </c>
      <c r="B10" s="579"/>
      <c r="C10" s="579"/>
      <c r="D10" s="579"/>
      <c r="E10" s="579"/>
      <c r="F10" s="579"/>
      <c r="G10" s="579"/>
      <c r="H10" s="579"/>
      <c r="I10" s="580"/>
    </row>
    <row r="11" spans="1:9" s="84" customFormat="1" ht="15.6" x14ac:dyDescent="0.25">
      <c r="A11" s="581" t="s">
        <v>58</v>
      </c>
      <c r="B11" s="582"/>
      <c r="C11" s="582"/>
      <c r="D11" s="582"/>
      <c r="E11" s="582"/>
      <c r="F11" s="582"/>
      <c r="G11" s="582"/>
      <c r="H11" s="582"/>
      <c r="I11" s="583"/>
    </row>
    <row r="12" spans="1:9" ht="8.25" customHeight="1" x14ac:dyDescent="0.3">
      <c r="A12" s="553" t="s">
        <v>2</v>
      </c>
      <c r="B12" s="554"/>
      <c r="C12" s="554"/>
      <c r="D12" s="554"/>
      <c r="E12" s="554"/>
      <c r="F12" s="554"/>
      <c r="G12" s="554"/>
      <c r="H12" s="554"/>
      <c r="I12" s="555"/>
    </row>
    <row r="13" spans="1:9" s="15" customFormat="1" ht="13.8" x14ac:dyDescent="0.25">
      <c r="A13" s="584" t="s">
        <v>7</v>
      </c>
      <c r="B13" s="585"/>
      <c r="C13" s="585"/>
      <c r="D13" s="585"/>
      <c r="F13" s="52"/>
      <c r="G13" s="85" t="s">
        <v>8</v>
      </c>
      <c r="H13" s="86"/>
      <c r="I13" s="87" t="s">
        <v>81</v>
      </c>
    </row>
    <row r="14" spans="1:9" s="15" customFormat="1" ht="13.8" x14ac:dyDescent="0.25">
      <c r="A14" s="586" t="s">
        <v>146</v>
      </c>
      <c r="B14" s="587"/>
      <c r="C14" s="587"/>
      <c r="D14" s="587"/>
      <c r="F14" s="62"/>
      <c r="G14" s="88" t="s">
        <v>10</v>
      </c>
      <c r="H14" s="89"/>
      <c r="I14" s="90" t="s">
        <v>140</v>
      </c>
    </row>
    <row r="15" spans="1:9" s="15" customFormat="1" ht="13.8" x14ac:dyDescent="0.25">
      <c r="A15" s="573" t="s">
        <v>11</v>
      </c>
      <c r="B15" s="574"/>
      <c r="C15" s="574"/>
      <c r="D15" s="574"/>
      <c r="E15" s="574"/>
      <c r="F15" s="574"/>
      <c r="G15" s="575"/>
      <c r="H15" s="571" t="s">
        <v>12</v>
      </c>
      <c r="I15" s="572"/>
    </row>
    <row r="16" spans="1:9" x14ac:dyDescent="0.3">
      <c r="A16" s="16"/>
      <c r="B16" s="17"/>
      <c r="C16" s="17"/>
      <c r="D16" s="18"/>
      <c r="E16" s="19" t="s">
        <v>2</v>
      </c>
      <c r="F16" s="92"/>
      <c r="G16" s="348"/>
      <c r="H16" s="567" t="s">
        <v>13</v>
      </c>
      <c r="I16" s="568"/>
    </row>
    <row r="17" spans="1:9" x14ac:dyDescent="0.3">
      <c r="A17" s="91" t="s">
        <v>14</v>
      </c>
      <c r="B17" s="17"/>
      <c r="C17" s="17"/>
      <c r="D17" s="92"/>
      <c r="E17" s="92"/>
      <c r="F17" s="92"/>
      <c r="G17" s="349" t="s">
        <v>142</v>
      </c>
      <c r="H17" s="525" t="s">
        <v>15</v>
      </c>
      <c r="I17" s="527"/>
    </row>
    <row r="18" spans="1:9" x14ac:dyDescent="0.3">
      <c r="A18" s="91" t="s">
        <v>16</v>
      </c>
      <c r="B18" s="17"/>
      <c r="C18" s="17"/>
      <c r="D18" s="92"/>
      <c r="E18" s="92"/>
      <c r="F18" s="92"/>
      <c r="G18" s="349" t="s">
        <v>143</v>
      </c>
      <c r="H18" s="239" t="s">
        <v>17</v>
      </c>
      <c r="I18" s="240"/>
    </row>
    <row r="19" spans="1:9" ht="15" thickBot="1" x14ac:dyDescent="0.35">
      <c r="A19" s="93" t="s">
        <v>18</v>
      </c>
      <c r="B19" s="244"/>
      <c r="C19" s="244"/>
      <c r="D19" s="94"/>
      <c r="E19" s="94"/>
      <c r="F19" s="94"/>
      <c r="G19" s="95" t="s">
        <v>144</v>
      </c>
      <c r="H19" s="239" t="s">
        <v>153</v>
      </c>
      <c r="I19" s="350"/>
    </row>
    <row r="20" spans="1:9" ht="8.25" customHeight="1" thickTop="1" thickBot="1" x14ac:dyDescent="0.35">
      <c r="A20" s="29"/>
      <c r="B20" s="30"/>
      <c r="C20" s="30"/>
      <c r="D20" s="29"/>
      <c r="E20" s="31"/>
      <c r="F20" s="29"/>
      <c r="G20" s="29"/>
      <c r="H20" s="29"/>
      <c r="I20" s="29"/>
    </row>
    <row r="21" spans="1:9" s="34" customFormat="1" ht="13.5" customHeight="1" thickTop="1" x14ac:dyDescent="0.2">
      <c r="A21" s="528" t="s">
        <v>19</v>
      </c>
      <c r="B21" s="530" t="s">
        <v>20</v>
      </c>
      <c r="C21" s="530" t="s">
        <v>21</v>
      </c>
      <c r="D21" s="530" t="s">
        <v>22</v>
      </c>
      <c r="E21" s="532" t="s">
        <v>23</v>
      </c>
      <c r="F21" s="530" t="s">
        <v>24</v>
      </c>
      <c r="G21" s="530" t="s">
        <v>25</v>
      </c>
      <c r="H21" s="540" t="s">
        <v>29</v>
      </c>
      <c r="I21" s="513" t="s">
        <v>30</v>
      </c>
    </row>
    <row r="22" spans="1:9" s="34" customFormat="1" ht="11.4" x14ac:dyDescent="0.2">
      <c r="A22" s="529"/>
      <c r="B22" s="531"/>
      <c r="C22" s="531"/>
      <c r="D22" s="531"/>
      <c r="E22" s="533"/>
      <c r="F22" s="531"/>
      <c r="G22" s="531"/>
      <c r="H22" s="541"/>
      <c r="I22" s="514"/>
    </row>
    <row r="23" spans="1:9" s="39" customFormat="1" ht="13.8" x14ac:dyDescent="0.3">
      <c r="A23" s="96">
        <v>1</v>
      </c>
      <c r="B23" s="97">
        <v>81</v>
      </c>
      <c r="C23" s="97">
        <v>10090187550</v>
      </c>
      <c r="D23" s="98" t="s">
        <v>62</v>
      </c>
      <c r="E23" s="99">
        <v>37758</v>
      </c>
      <c r="F23" s="97" t="s">
        <v>91</v>
      </c>
      <c r="G23" s="37" t="s">
        <v>35</v>
      </c>
      <c r="H23" s="97"/>
      <c r="I23" s="100"/>
    </row>
    <row r="24" spans="1:9" s="39" customFormat="1" ht="13.8" x14ac:dyDescent="0.3">
      <c r="A24" s="96">
        <v>2</v>
      </c>
      <c r="B24" s="97">
        <v>97</v>
      </c>
      <c r="C24" s="97">
        <v>10034991217</v>
      </c>
      <c r="D24" s="98" t="s">
        <v>61</v>
      </c>
      <c r="E24" s="99">
        <v>36732</v>
      </c>
      <c r="F24" s="97" t="s">
        <v>91</v>
      </c>
      <c r="G24" s="37" t="s">
        <v>39</v>
      </c>
      <c r="H24" s="97"/>
      <c r="I24" s="101"/>
    </row>
    <row r="25" spans="1:9" s="39" customFormat="1" ht="13.8" x14ac:dyDescent="0.3">
      <c r="A25" s="96">
        <v>3</v>
      </c>
      <c r="B25" s="97">
        <v>45</v>
      </c>
      <c r="C25" s="97">
        <v>10007272455</v>
      </c>
      <c r="D25" s="98" t="s">
        <v>185</v>
      </c>
      <c r="E25" s="99">
        <v>34633</v>
      </c>
      <c r="F25" s="97" t="s">
        <v>90</v>
      </c>
      <c r="G25" s="37" t="s">
        <v>35</v>
      </c>
      <c r="H25" s="97"/>
      <c r="I25" s="101"/>
    </row>
    <row r="26" spans="1:9" s="39" customFormat="1" ht="13.8" x14ac:dyDescent="0.3">
      <c r="A26" s="96">
        <v>4</v>
      </c>
      <c r="B26" s="97">
        <v>33</v>
      </c>
      <c r="C26" s="97">
        <v>10006462305</v>
      </c>
      <c r="D26" s="98" t="s">
        <v>188</v>
      </c>
      <c r="E26" s="99">
        <v>33949</v>
      </c>
      <c r="F26" s="97" t="s">
        <v>91</v>
      </c>
      <c r="G26" s="37" t="s">
        <v>52</v>
      </c>
      <c r="H26" s="97"/>
      <c r="I26" s="101"/>
    </row>
    <row r="27" spans="1:9" s="39" customFormat="1" ht="13.8" x14ac:dyDescent="0.3">
      <c r="A27" s="96">
        <v>5</v>
      </c>
      <c r="B27" s="97">
        <v>51</v>
      </c>
      <c r="C27" s="97">
        <v>10034919778</v>
      </c>
      <c r="D27" s="98" t="s">
        <v>63</v>
      </c>
      <c r="E27" s="99">
        <v>36739</v>
      </c>
      <c r="F27" s="97" t="s">
        <v>90</v>
      </c>
      <c r="G27" s="37" t="s">
        <v>35</v>
      </c>
      <c r="H27" s="97"/>
      <c r="I27" s="101"/>
    </row>
    <row r="28" spans="1:9" s="39" customFormat="1" ht="13.8" x14ac:dyDescent="0.3">
      <c r="A28" s="96">
        <v>6</v>
      </c>
      <c r="B28" s="97">
        <v>32</v>
      </c>
      <c r="C28" s="97">
        <v>10124975083</v>
      </c>
      <c r="D28" s="98" t="s">
        <v>221</v>
      </c>
      <c r="E28" s="99">
        <v>40017</v>
      </c>
      <c r="F28" s="97" t="s">
        <v>88</v>
      </c>
      <c r="G28" s="37" t="s">
        <v>52</v>
      </c>
      <c r="H28" s="97"/>
      <c r="I28" s="101"/>
    </row>
    <row r="29" spans="1:9" s="39" customFormat="1" ht="13.8" x14ac:dyDescent="0.3">
      <c r="A29" s="96">
        <v>7</v>
      </c>
      <c r="B29" s="97">
        <v>80</v>
      </c>
      <c r="C29" s="97">
        <v>10014630109</v>
      </c>
      <c r="D29" s="98" t="s">
        <v>64</v>
      </c>
      <c r="E29" s="99">
        <v>36529</v>
      </c>
      <c r="F29" s="97" t="s">
        <v>91</v>
      </c>
      <c r="G29" s="37" t="s">
        <v>35</v>
      </c>
      <c r="H29" s="97"/>
      <c r="I29" s="101"/>
    </row>
    <row r="30" spans="1:9" s="39" customFormat="1" ht="13.8" x14ac:dyDescent="0.3">
      <c r="A30" s="96">
        <v>8</v>
      </c>
      <c r="B30" s="97">
        <v>77</v>
      </c>
      <c r="C30" s="97">
        <v>10078794700</v>
      </c>
      <c r="D30" s="98" t="s">
        <v>67</v>
      </c>
      <c r="E30" s="99">
        <v>37812</v>
      </c>
      <c r="F30" s="97" t="s">
        <v>87</v>
      </c>
      <c r="G30" s="37" t="s">
        <v>35</v>
      </c>
      <c r="H30" s="97"/>
      <c r="I30" s="101"/>
    </row>
    <row r="31" spans="1:9" s="39" customFormat="1" ht="13.8" x14ac:dyDescent="0.3">
      <c r="A31" s="96">
        <v>9</v>
      </c>
      <c r="B31" s="97">
        <v>48</v>
      </c>
      <c r="C31" s="97">
        <v>10094917312</v>
      </c>
      <c r="D31" s="98" t="s">
        <v>154</v>
      </c>
      <c r="E31" s="99">
        <v>38671</v>
      </c>
      <c r="F31" s="97" t="s">
        <v>87</v>
      </c>
      <c r="G31" s="37" t="s">
        <v>35</v>
      </c>
      <c r="H31" s="97"/>
      <c r="I31" s="101"/>
    </row>
    <row r="32" spans="1:9" s="39" customFormat="1" ht="13.8" x14ac:dyDescent="0.3">
      <c r="A32" s="96">
        <v>10</v>
      </c>
      <c r="B32" s="97">
        <v>98</v>
      </c>
      <c r="C32" s="97">
        <v>10083104530</v>
      </c>
      <c r="D32" s="98" t="s">
        <v>68</v>
      </c>
      <c r="E32" s="99">
        <v>36225</v>
      </c>
      <c r="F32" s="97" t="s">
        <v>87</v>
      </c>
      <c r="G32" s="37" t="s">
        <v>39</v>
      </c>
      <c r="H32" s="97"/>
      <c r="I32" s="101"/>
    </row>
    <row r="33" spans="1:11" s="39" customFormat="1" ht="13.8" x14ac:dyDescent="0.3">
      <c r="A33" s="96">
        <v>11</v>
      </c>
      <c r="B33" s="97">
        <v>78</v>
      </c>
      <c r="C33" s="97">
        <v>10077949584</v>
      </c>
      <c r="D33" s="98" t="s">
        <v>69</v>
      </c>
      <c r="E33" s="99">
        <v>37972</v>
      </c>
      <c r="F33" s="97" t="s">
        <v>87</v>
      </c>
      <c r="G33" s="37" t="s">
        <v>35</v>
      </c>
      <c r="H33" s="97"/>
      <c r="I33" s="101"/>
    </row>
    <row r="34" spans="1:11" s="39" customFormat="1" ht="13.8" x14ac:dyDescent="0.3">
      <c r="A34" s="96">
        <v>12</v>
      </c>
      <c r="B34" s="97">
        <v>99</v>
      </c>
      <c r="C34" s="97">
        <v>10009045434</v>
      </c>
      <c r="D34" s="98" t="s">
        <v>95</v>
      </c>
      <c r="E34" s="99">
        <v>35659</v>
      </c>
      <c r="F34" s="97" t="s">
        <v>87</v>
      </c>
      <c r="G34" s="37" t="s">
        <v>39</v>
      </c>
      <c r="H34" s="97"/>
      <c r="I34" s="101"/>
    </row>
    <row r="35" spans="1:11" s="39" customFormat="1" ht="13.8" x14ac:dyDescent="0.3">
      <c r="A35" s="96">
        <v>13</v>
      </c>
      <c r="B35" s="97">
        <v>47</v>
      </c>
      <c r="C35" s="97">
        <v>10104021568</v>
      </c>
      <c r="D35" s="98" t="s">
        <v>189</v>
      </c>
      <c r="E35" s="99">
        <v>38246</v>
      </c>
      <c r="F35" s="97" t="s">
        <v>87</v>
      </c>
      <c r="G35" s="37" t="s">
        <v>35</v>
      </c>
      <c r="H35" s="97"/>
      <c r="I35" s="101"/>
    </row>
    <row r="36" spans="1:11" s="39" customFormat="1" ht="13.8" x14ac:dyDescent="0.3">
      <c r="A36" s="96">
        <v>13</v>
      </c>
      <c r="B36" s="97">
        <v>100</v>
      </c>
      <c r="C36" s="97">
        <v>10091970532</v>
      </c>
      <c r="D36" s="98" t="s">
        <v>187</v>
      </c>
      <c r="E36" s="99">
        <v>39047</v>
      </c>
      <c r="F36" s="97" t="s">
        <v>87</v>
      </c>
      <c r="G36" s="37" t="s">
        <v>39</v>
      </c>
      <c r="H36" s="97"/>
      <c r="I36" s="101"/>
      <c r="K36" s="116"/>
    </row>
    <row r="37" spans="1:11" s="39" customFormat="1" thickBot="1" x14ac:dyDescent="0.35">
      <c r="A37" s="96" t="s">
        <v>177</v>
      </c>
      <c r="B37" s="97">
        <v>128</v>
      </c>
      <c r="C37" s="97">
        <v>10111793668</v>
      </c>
      <c r="D37" s="98" t="s">
        <v>191</v>
      </c>
      <c r="E37" s="99">
        <v>38310</v>
      </c>
      <c r="F37" s="97" t="s">
        <v>87</v>
      </c>
      <c r="G37" s="37" t="s">
        <v>179</v>
      </c>
      <c r="H37" s="97"/>
      <c r="I37" s="101"/>
    </row>
    <row r="38" spans="1:11" ht="6" customHeight="1" thickTop="1" thickBot="1" x14ac:dyDescent="0.35">
      <c r="A38" s="102"/>
      <c r="B38" s="103"/>
      <c r="C38" s="103"/>
      <c r="D38" s="104"/>
      <c r="E38" s="105"/>
      <c r="F38" s="106"/>
      <c r="G38" s="107"/>
      <c r="H38" s="108"/>
      <c r="I38" s="109"/>
    </row>
    <row r="39" spans="1:11" s="15" customFormat="1" thickTop="1" x14ac:dyDescent="0.25">
      <c r="A39" s="592" t="s">
        <v>54</v>
      </c>
      <c r="B39" s="593"/>
      <c r="C39" s="593"/>
      <c r="D39" s="593"/>
      <c r="E39" s="117"/>
      <c r="F39" s="117"/>
      <c r="G39" s="593"/>
      <c r="H39" s="593"/>
      <c r="I39" s="594"/>
    </row>
    <row r="40" spans="1:11" x14ac:dyDescent="0.3">
      <c r="A40" s="51" t="s">
        <v>183</v>
      </c>
      <c r="B40" s="52"/>
      <c r="C40" s="53"/>
      <c r="D40" s="52"/>
      <c r="E40" s="54"/>
      <c r="F40" s="52"/>
      <c r="G40" s="55"/>
      <c r="H40" s="59"/>
      <c r="I40" s="60"/>
    </row>
    <row r="41" spans="1:11" x14ac:dyDescent="0.3">
      <c r="A41" s="61" t="s">
        <v>184</v>
      </c>
      <c r="B41" s="62"/>
      <c r="C41" s="63"/>
      <c r="D41" s="62"/>
      <c r="E41" s="64"/>
      <c r="F41" s="62"/>
      <c r="G41" s="65"/>
      <c r="H41" s="69"/>
      <c r="I41" s="70"/>
    </row>
    <row r="42" spans="1:11" ht="5.25" customHeight="1" x14ac:dyDescent="0.3">
      <c r="A42" s="71"/>
      <c r="B42" s="72"/>
      <c r="C42" s="72"/>
      <c r="D42" s="73"/>
      <c r="E42" s="74"/>
      <c r="F42" s="73"/>
      <c r="G42" s="73"/>
      <c r="H42" s="73"/>
      <c r="I42" s="77"/>
    </row>
    <row r="43" spans="1:11" s="15" customFormat="1" ht="13.8" x14ac:dyDescent="0.25">
      <c r="A43" s="118"/>
      <c r="B43" s="119"/>
      <c r="C43" s="597" t="s">
        <v>55</v>
      </c>
      <c r="D43" s="597"/>
      <c r="E43" s="597"/>
      <c r="F43" s="597" t="s">
        <v>56</v>
      </c>
      <c r="G43" s="597"/>
      <c r="H43" s="597" t="s">
        <v>57</v>
      </c>
      <c r="I43" s="598"/>
    </row>
    <row r="44" spans="1:11" x14ac:dyDescent="0.3">
      <c r="A44" s="518"/>
      <c r="B44" s="519"/>
      <c r="C44" s="519"/>
      <c r="D44" s="519"/>
      <c r="E44" s="519"/>
      <c r="F44" s="519"/>
      <c r="G44" s="519"/>
      <c r="H44" s="519"/>
      <c r="I44" s="566"/>
    </row>
    <row r="45" spans="1:11" x14ac:dyDescent="0.3">
      <c r="A45" s="79"/>
      <c r="B45" s="72"/>
      <c r="C45" s="72"/>
      <c r="D45" s="72"/>
      <c r="E45" s="80"/>
      <c r="F45" s="72"/>
      <c r="G45" s="72"/>
      <c r="H45" s="72"/>
      <c r="I45" s="81"/>
    </row>
    <row r="46" spans="1:11" x14ac:dyDescent="0.3">
      <c r="A46" s="79"/>
      <c r="B46" s="72"/>
      <c r="C46" s="72"/>
      <c r="D46" s="72"/>
      <c r="E46" s="80"/>
      <c r="F46" s="72"/>
      <c r="G46" s="72"/>
      <c r="H46" s="72"/>
      <c r="I46" s="81"/>
    </row>
    <row r="47" spans="1:11" x14ac:dyDescent="0.3">
      <c r="A47" s="79"/>
      <c r="B47" s="72"/>
      <c r="C47" s="72"/>
      <c r="D47" s="72"/>
      <c r="E47" s="80"/>
      <c r="F47" s="72"/>
      <c r="G47" s="72"/>
      <c r="H47" s="73"/>
      <c r="I47" s="81"/>
    </row>
    <row r="48" spans="1:11" s="15" customFormat="1" ht="13.8" thickBot="1" x14ac:dyDescent="0.3">
      <c r="A48" s="351"/>
      <c r="B48" s="352"/>
      <c r="C48" s="595" t="str">
        <f>G17</f>
        <v>СОЛОВЬЕВ Г.Н. (ВК, г. САНКТ ПЕТЕРБУРГ)</v>
      </c>
      <c r="D48" s="595"/>
      <c r="E48" s="595"/>
      <c r="F48" s="595" t="str">
        <f>G18</f>
        <v>МИХАЙЛОВА И.Н. (ВК, г. САНКТ ПЕТЕРБУРГ)</v>
      </c>
      <c r="G48" s="595"/>
      <c r="H48" s="595" t="str">
        <f>G19</f>
        <v>СТУОКА Е.А. (ВК, г. САНКТ ПЕТЕРБУРГ)</v>
      </c>
      <c r="I48" s="596"/>
    </row>
    <row r="49" ht="15" thickTop="1" x14ac:dyDescent="0.3"/>
  </sheetData>
  <mergeCells count="37">
    <mergeCell ref="A13:D13"/>
    <mergeCell ref="A14:D14"/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F21:F22"/>
    <mergeCell ref="G21:G22"/>
    <mergeCell ref="H21:H22"/>
    <mergeCell ref="I21:I22"/>
    <mergeCell ref="A15:G15"/>
    <mergeCell ref="H15:I15"/>
    <mergeCell ref="H16:I16"/>
    <mergeCell ref="A21:A22"/>
    <mergeCell ref="B21:B22"/>
    <mergeCell ref="C21:C22"/>
    <mergeCell ref="D21:D22"/>
    <mergeCell ref="E21:E22"/>
    <mergeCell ref="H17:I17"/>
    <mergeCell ref="A39:D39"/>
    <mergeCell ref="G39:I39"/>
    <mergeCell ref="A44:E44"/>
    <mergeCell ref="F44:I44"/>
    <mergeCell ref="C48:E48"/>
    <mergeCell ref="F48:G48"/>
    <mergeCell ref="H48:I48"/>
    <mergeCell ref="C43:E43"/>
    <mergeCell ref="F43:G43"/>
    <mergeCell ref="H43:I4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7916-634F-4650-AB27-5D131A910335}">
  <dimension ref="A1:I57"/>
  <sheetViews>
    <sheetView topLeftCell="A31" workbookViewId="0">
      <selection activeCell="D33" sqref="D33"/>
    </sheetView>
  </sheetViews>
  <sheetFormatPr defaultColWidth="8.77734375" defaultRowHeight="14.4" x14ac:dyDescent="0.3"/>
  <cols>
    <col min="1" max="1" width="6.77734375" customWidth="1"/>
    <col min="2" max="2" width="8.109375" customWidth="1"/>
    <col min="3" max="3" width="13.33203125" customWidth="1"/>
    <col min="4" max="4" width="19.44140625" customWidth="1"/>
    <col min="5" max="6" width="11.109375" customWidth="1"/>
    <col min="7" max="7" width="21" customWidth="1"/>
    <col min="8" max="8" width="17.109375" customWidth="1"/>
    <col min="9" max="9" width="19.77734375" customWidth="1"/>
  </cols>
  <sheetData>
    <row r="1" spans="1:9" ht="21" x14ac:dyDescent="0.3">
      <c r="A1" s="624" t="s">
        <v>0</v>
      </c>
      <c r="B1" s="624"/>
      <c r="C1" s="624"/>
      <c r="D1" s="624"/>
      <c r="E1" s="624"/>
      <c r="F1" s="624"/>
      <c r="G1" s="624"/>
      <c r="H1" s="624"/>
      <c r="I1" s="624"/>
    </row>
    <row r="2" spans="1:9" ht="7.5" customHeight="1" x14ac:dyDescent="0.3">
      <c r="A2" s="624"/>
      <c r="B2" s="624"/>
      <c r="C2" s="624"/>
      <c r="D2" s="624"/>
      <c r="E2" s="624"/>
      <c r="F2" s="624"/>
      <c r="G2" s="624"/>
      <c r="H2" s="624"/>
      <c r="I2" s="624"/>
    </row>
    <row r="3" spans="1:9" ht="21" x14ac:dyDescent="0.3">
      <c r="A3" s="624" t="s">
        <v>1</v>
      </c>
      <c r="B3" s="624"/>
      <c r="C3" s="624"/>
      <c r="D3" s="624"/>
      <c r="E3" s="624"/>
      <c r="F3" s="624"/>
      <c r="G3" s="624"/>
      <c r="H3" s="624"/>
      <c r="I3" s="624"/>
    </row>
    <row r="4" spans="1:9" ht="6" customHeight="1" x14ac:dyDescent="0.3">
      <c r="A4" s="625"/>
      <c r="B4" s="625"/>
      <c r="C4" s="625"/>
      <c r="D4" s="625"/>
      <c r="E4" s="625"/>
      <c r="F4" s="625"/>
      <c r="G4" s="625"/>
      <c r="H4" s="625"/>
      <c r="I4" s="625"/>
    </row>
    <row r="5" spans="1:9" ht="6.75" customHeight="1" x14ac:dyDescent="0.3">
      <c r="A5" s="626" t="s">
        <v>2</v>
      </c>
      <c r="B5" s="626"/>
      <c r="C5" s="626"/>
      <c r="D5" s="626"/>
      <c r="E5" s="626"/>
      <c r="F5" s="626"/>
      <c r="G5" s="626"/>
      <c r="H5" s="626"/>
      <c r="I5" s="626"/>
    </row>
    <row r="6" spans="1:9" ht="24.75" customHeight="1" x14ac:dyDescent="0.3">
      <c r="A6" s="623" t="s">
        <v>139</v>
      </c>
      <c r="B6" s="623"/>
      <c r="C6" s="623"/>
      <c r="D6" s="623"/>
      <c r="E6" s="623"/>
      <c r="F6" s="623"/>
      <c r="G6" s="623"/>
      <c r="H6" s="623"/>
      <c r="I6" s="623"/>
    </row>
    <row r="7" spans="1:9" ht="21" x14ac:dyDescent="0.3">
      <c r="A7" s="604" t="s">
        <v>3</v>
      </c>
      <c r="B7" s="604"/>
      <c r="C7" s="604"/>
      <c r="D7" s="604"/>
      <c r="E7" s="604"/>
      <c r="F7" s="604"/>
      <c r="G7" s="604"/>
      <c r="H7" s="604"/>
      <c r="I7" s="604"/>
    </row>
    <row r="8" spans="1:9" ht="8.25" customHeight="1" thickBot="1" x14ac:dyDescent="0.35">
      <c r="A8" s="605"/>
      <c r="B8" s="605"/>
      <c r="C8" s="605"/>
      <c r="D8" s="605"/>
      <c r="E8" s="605"/>
      <c r="F8" s="605"/>
      <c r="G8" s="605"/>
      <c r="H8" s="605"/>
      <c r="I8" s="605"/>
    </row>
    <row r="9" spans="1:9" ht="18.600000000000001" thickTop="1" x14ac:dyDescent="0.3">
      <c r="A9" s="606" t="s">
        <v>4</v>
      </c>
      <c r="B9" s="607"/>
      <c r="C9" s="607"/>
      <c r="D9" s="607"/>
      <c r="E9" s="607"/>
      <c r="F9" s="607"/>
      <c r="G9" s="607"/>
      <c r="H9" s="607"/>
      <c r="I9" s="608"/>
    </row>
    <row r="10" spans="1:9" ht="18" x14ac:dyDescent="0.3">
      <c r="A10" s="609" t="s">
        <v>84</v>
      </c>
      <c r="B10" s="610"/>
      <c r="C10" s="610"/>
      <c r="D10" s="610"/>
      <c r="E10" s="610"/>
      <c r="F10" s="610"/>
      <c r="G10" s="610"/>
      <c r="H10" s="610"/>
      <c r="I10" s="611"/>
    </row>
    <row r="11" spans="1:9" ht="16.5" customHeight="1" x14ac:dyDescent="0.3">
      <c r="A11" s="612" t="s">
        <v>6</v>
      </c>
      <c r="B11" s="613"/>
      <c r="C11" s="613"/>
      <c r="D11" s="613"/>
      <c r="E11" s="613"/>
      <c r="F11" s="613"/>
      <c r="G11" s="613"/>
      <c r="H11" s="613"/>
      <c r="I11" s="614"/>
    </row>
    <row r="12" spans="1:9" ht="7.2" customHeight="1" x14ac:dyDescent="0.3">
      <c r="A12" s="615"/>
      <c r="B12" s="616"/>
      <c r="C12" s="616"/>
      <c r="D12" s="616"/>
      <c r="E12" s="616"/>
      <c r="F12" s="616"/>
      <c r="G12" s="616"/>
      <c r="H12" s="616"/>
      <c r="I12" s="617"/>
    </row>
    <row r="13" spans="1:9" s="15" customFormat="1" ht="13.8" x14ac:dyDescent="0.25">
      <c r="A13" s="584" t="s">
        <v>7</v>
      </c>
      <c r="B13" s="585"/>
      <c r="C13" s="585"/>
      <c r="D13" s="585"/>
      <c r="E13" s="120"/>
      <c r="F13" s="121"/>
      <c r="G13" s="122" t="s">
        <v>8</v>
      </c>
      <c r="H13" s="123"/>
      <c r="I13" s="124" t="s">
        <v>85</v>
      </c>
    </row>
    <row r="14" spans="1:9" s="15" customFormat="1" ht="13.8" x14ac:dyDescent="0.25">
      <c r="A14" s="586" t="s">
        <v>146</v>
      </c>
      <c r="B14" s="587"/>
      <c r="C14" s="587"/>
      <c r="D14" s="587"/>
      <c r="E14" s="125"/>
      <c r="F14" s="126"/>
      <c r="G14" s="127" t="s">
        <v>10</v>
      </c>
      <c r="H14" s="128"/>
      <c r="I14" s="129" t="s">
        <v>140</v>
      </c>
    </row>
    <row r="15" spans="1:9" x14ac:dyDescent="0.3">
      <c r="A15" s="618" t="s">
        <v>11</v>
      </c>
      <c r="B15" s="619"/>
      <c r="C15" s="619"/>
      <c r="D15" s="619"/>
      <c r="E15" s="619"/>
      <c r="F15" s="619"/>
      <c r="G15" s="620"/>
      <c r="H15" s="621" t="s">
        <v>12</v>
      </c>
      <c r="I15" s="622"/>
    </row>
    <row r="16" spans="1:9" x14ac:dyDescent="0.3">
      <c r="A16" s="130" t="s">
        <v>86</v>
      </c>
      <c r="B16" s="131"/>
      <c r="C16" s="131"/>
      <c r="D16" s="132"/>
      <c r="E16" s="133" t="s">
        <v>2</v>
      </c>
      <c r="F16" s="132"/>
      <c r="G16" s="133"/>
      <c r="H16" s="134" t="s">
        <v>13</v>
      </c>
      <c r="I16" s="135"/>
    </row>
    <row r="17" spans="1:9" x14ac:dyDescent="0.3">
      <c r="A17" s="130" t="s">
        <v>14</v>
      </c>
      <c r="B17" s="131"/>
      <c r="C17" s="136"/>
      <c r="D17" s="137"/>
      <c r="E17" s="138"/>
      <c r="F17" s="139"/>
      <c r="G17" s="21" t="s">
        <v>142</v>
      </c>
      <c r="H17" s="602" t="s">
        <v>15</v>
      </c>
      <c r="I17" s="603"/>
    </row>
    <row r="18" spans="1:9" x14ac:dyDescent="0.3">
      <c r="A18" s="130" t="s">
        <v>16</v>
      </c>
      <c r="B18" s="131"/>
      <c r="C18" s="136"/>
      <c r="D18" s="137"/>
      <c r="E18" s="138"/>
      <c r="F18" s="139"/>
      <c r="G18" s="21" t="s">
        <v>143</v>
      </c>
      <c r="H18" s="602" t="s">
        <v>17</v>
      </c>
      <c r="I18" s="603"/>
    </row>
    <row r="19" spans="1:9" ht="15" thickBot="1" x14ac:dyDescent="0.35">
      <c r="A19" s="140" t="s">
        <v>18</v>
      </c>
      <c r="B19" s="141"/>
      <c r="C19" s="141"/>
      <c r="D19" s="142"/>
      <c r="E19" s="143"/>
      <c r="F19" s="142"/>
      <c r="G19" s="21" t="s">
        <v>144</v>
      </c>
      <c r="H19" s="144" t="s">
        <v>147</v>
      </c>
      <c r="I19" s="145" t="s">
        <v>148</v>
      </c>
    </row>
    <row r="20" spans="1:9" ht="7.5" customHeight="1" thickTop="1" thickBot="1" x14ac:dyDescent="0.35">
      <c r="A20" s="146"/>
      <c r="B20" s="30"/>
      <c r="C20" s="30"/>
      <c r="D20" s="29"/>
      <c r="E20" s="31"/>
      <c r="F20" s="29"/>
      <c r="G20" s="29"/>
      <c r="H20" s="32"/>
      <c r="I20" s="32"/>
    </row>
    <row r="21" spans="1:9" ht="31.5" customHeight="1" thickTop="1" x14ac:dyDescent="0.3">
      <c r="A21" s="147" t="s">
        <v>19</v>
      </c>
      <c r="B21" s="148" t="s">
        <v>20</v>
      </c>
      <c r="C21" s="148" t="s">
        <v>21</v>
      </c>
      <c r="D21" s="148" t="s">
        <v>22</v>
      </c>
      <c r="E21" s="149" t="s">
        <v>23</v>
      </c>
      <c r="F21" s="148" t="s">
        <v>24</v>
      </c>
      <c r="G21" s="148" t="s">
        <v>25</v>
      </c>
      <c r="H21" s="150" t="s">
        <v>29</v>
      </c>
      <c r="I21" s="151" t="s">
        <v>30</v>
      </c>
    </row>
    <row r="22" spans="1:9" x14ac:dyDescent="0.3">
      <c r="A22" s="152">
        <v>1</v>
      </c>
      <c r="B22" s="36">
        <v>2</v>
      </c>
      <c r="C22" s="153">
        <v>10015314361</v>
      </c>
      <c r="D22" s="154" t="s">
        <v>106</v>
      </c>
      <c r="E22" s="356">
        <v>36174</v>
      </c>
      <c r="F22" s="155" t="s">
        <v>91</v>
      </c>
      <c r="G22" s="156" t="s">
        <v>52</v>
      </c>
      <c r="H22" s="157"/>
      <c r="I22" s="158"/>
    </row>
    <row r="23" spans="1:9" x14ac:dyDescent="0.3">
      <c r="A23" s="152">
        <v>2</v>
      </c>
      <c r="B23" s="36">
        <v>108</v>
      </c>
      <c r="C23" s="153">
        <v>10007498585</v>
      </c>
      <c r="D23" s="154" t="s">
        <v>205</v>
      </c>
      <c r="E23" s="155">
        <v>35583</v>
      </c>
      <c r="F23" s="155" t="s">
        <v>91</v>
      </c>
      <c r="G23" s="156" t="s">
        <v>39</v>
      </c>
      <c r="H23" s="157"/>
      <c r="I23" s="158"/>
    </row>
    <row r="24" spans="1:9" x14ac:dyDescent="0.3">
      <c r="A24" s="152">
        <v>3</v>
      </c>
      <c r="B24" s="36">
        <v>9</v>
      </c>
      <c r="C24" s="153">
        <v>10036013858</v>
      </c>
      <c r="D24" s="154" t="s">
        <v>137</v>
      </c>
      <c r="E24" s="155">
        <v>37597</v>
      </c>
      <c r="F24" s="155" t="s">
        <v>91</v>
      </c>
      <c r="G24" s="156" t="s">
        <v>52</v>
      </c>
      <c r="H24" s="157"/>
      <c r="I24" s="159"/>
    </row>
    <row r="25" spans="1:9" x14ac:dyDescent="0.3">
      <c r="A25" s="152">
        <v>4</v>
      </c>
      <c r="B25" s="36">
        <v>6</v>
      </c>
      <c r="C25" s="153">
        <v>10036019013</v>
      </c>
      <c r="D25" s="154" t="s">
        <v>112</v>
      </c>
      <c r="E25" s="155">
        <v>37410</v>
      </c>
      <c r="F25" s="155" t="s">
        <v>91</v>
      </c>
      <c r="G25" s="156" t="s">
        <v>52</v>
      </c>
      <c r="H25" s="157"/>
      <c r="I25" s="158"/>
    </row>
    <row r="26" spans="1:9" x14ac:dyDescent="0.3">
      <c r="A26" s="152">
        <v>5</v>
      </c>
      <c r="B26" s="36">
        <v>5</v>
      </c>
      <c r="C26" s="153">
        <v>10036018912</v>
      </c>
      <c r="D26" s="154" t="s">
        <v>197</v>
      </c>
      <c r="E26" s="155">
        <v>37281</v>
      </c>
      <c r="F26" s="155" t="s">
        <v>91</v>
      </c>
      <c r="G26" s="156" t="s">
        <v>52</v>
      </c>
      <c r="H26" s="157"/>
      <c r="I26" s="158"/>
    </row>
    <row r="27" spans="1:9" x14ac:dyDescent="0.3">
      <c r="A27" s="152">
        <v>6</v>
      </c>
      <c r="B27" s="36">
        <v>15</v>
      </c>
      <c r="C27" s="153">
        <v>10065490441</v>
      </c>
      <c r="D27" s="154" t="s">
        <v>195</v>
      </c>
      <c r="E27" s="155">
        <v>38304</v>
      </c>
      <c r="F27" s="155" t="s">
        <v>87</v>
      </c>
      <c r="G27" s="156" t="s">
        <v>52</v>
      </c>
      <c r="H27" s="157"/>
      <c r="I27" s="158"/>
    </row>
    <row r="28" spans="1:9" x14ac:dyDescent="0.3">
      <c r="A28" s="152">
        <v>7</v>
      </c>
      <c r="B28" s="36">
        <v>14</v>
      </c>
      <c r="C28" s="153">
        <v>10065490643</v>
      </c>
      <c r="D28" s="154" t="s">
        <v>109</v>
      </c>
      <c r="E28" s="155">
        <v>38183</v>
      </c>
      <c r="F28" s="155" t="s">
        <v>87</v>
      </c>
      <c r="G28" s="156" t="s">
        <v>52</v>
      </c>
      <c r="H28" s="157"/>
      <c r="I28" s="158"/>
    </row>
    <row r="29" spans="1:9" x14ac:dyDescent="0.3">
      <c r="A29" s="152">
        <v>8</v>
      </c>
      <c r="B29" s="36">
        <v>109</v>
      </c>
      <c r="C29" s="153">
        <v>10014630008</v>
      </c>
      <c r="D29" s="154" t="s">
        <v>116</v>
      </c>
      <c r="E29" s="155">
        <v>36368</v>
      </c>
      <c r="F29" s="155" t="s">
        <v>87</v>
      </c>
      <c r="G29" s="156" t="s">
        <v>39</v>
      </c>
      <c r="H29" s="157"/>
      <c r="I29" s="158"/>
    </row>
    <row r="30" spans="1:9" x14ac:dyDescent="0.3">
      <c r="A30" s="152">
        <v>9</v>
      </c>
      <c r="B30" s="36">
        <v>115</v>
      </c>
      <c r="C30" s="153">
        <v>10008705227</v>
      </c>
      <c r="D30" s="154" t="s">
        <v>268</v>
      </c>
      <c r="E30" s="155">
        <v>34093</v>
      </c>
      <c r="F30" s="155" t="s">
        <v>87</v>
      </c>
      <c r="G30" s="156" t="s">
        <v>79</v>
      </c>
      <c r="H30" s="157"/>
      <c r="I30" s="158"/>
    </row>
    <row r="31" spans="1:9" x14ac:dyDescent="0.3">
      <c r="A31" s="152">
        <v>10</v>
      </c>
      <c r="B31" s="36">
        <v>17</v>
      </c>
      <c r="C31" s="153">
        <v>10090936672</v>
      </c>
      <c r="D31" s="154" t="s">
        <v>199</v>
      </c>
      <c r="E31" s="155">
        <v>38489</v>
      </c>
      <c r="F31" s="155" t="s">
        <v>87</v>
      </c>
      <c r="G31" s="156" t="s">
        <v>52</v>
      </c>
      <c r="H31" s="157"/>
      <c r="I31" s="158"/>
    </row>
    <row r="32" spans="1:9" x14ac:dyDescent="0.3">
      <c r="A32" s="152">
        <v>11</v>
      </c>
      <c r="B32" s="36">
        <v>73</v>
      </c>
      <c r="C32" s="153">
        <v>10015266568</v>
      </c>
      <c r="D32" s="154" t="s">
        <v>206</v>
      </c>
      <c r="E32" s="155">
        <v>36288</v>
      </c>
      <c r="F32" s="155" t="s">
        <v>87</v>
      </c>
      <c r="G32" s="156" t="s">
        <v>35</v>
      </c>
      <c r="H32" s="157"/>
      <c r="I32" s="158"/>
    </row>
    <row r="33" spans="1:9" x14ac:dyDescent="0.3">
      <c r="A33" s="152">
        <v>12</v>
      </c>
      <c r="B33" s="36">
        <v>4</v>
      </c>
      <c r="C33" s="153">
        <v>10010168412</v>
      </c>
      <c r="D33" s="154" t="s">
        <v>194</v>
      </c>
      <c r="E33" s="155">
        <v>36015</v>
      </c>
      <c r="F33" s="155" t="s">
        <v>87</v>
      </c>
      <c r="G33" s="156" t="s">
        <v>52</v>
      </c>
      <c r="H33" s="157"/>
      <c r="I33" s="158"/>
    </row>
    <row r="34" spans="1:9" x14ac:dyDescent="0.3">
      <c r="A34" s="152">
        <v>13</v>
      </c>
      <c r="B34" s="36">
        <v>7</v>
      </c>
      <c r="C34" s="153">
        <v>10036092771</v>
      </c>
      <c r="D34" s="154" t="s">
        <v>135</v>
      </c>
      <c r="E34" s="155">
        <v>37439</v>
      </c>
      <c r="F34" s="155" t="s">
        <v>91</v>
      </c>
      <c r="G34" s="156" t="s">
        <v>52</v>
      </c>
      <c r="H34" s="157"/>
      <c r="I34" s="158"/>
    </row>
    <row r="35" spans="1:9" x14ac:dyDescent="0.3">
      <c r="A35" s="152">
        <v>14</v>
      </c>
      <c r="B35" s="36">
        <v>12</v>
      </c>
      <c r="C35" s="153">
        <v>10090937177</v>
      </c>
      <c r="D35" s="154" t="s">
        <v>110</v>
      </c>
      <c r="E35" s="155">
        <v>38212</v>
      </c>
      <c r="F35" s="155" t="s">
        <v>87</v>
      </c>
      <c r="G35" s="156" t="s">
        <v>52</v>
      </c>
      <c r="H35" s="157"/>
      <c r="I35" s="158"/>
    </row>
    <row r="36" spans="1:9" x14ac:dyDescent="0.3">
      <c r="A36" s="152">
        <v>15</v>
      </c>
      <c r="B36" s="36">
        <v>19</v>
      </c>
      <c r="C36" s="153">
        <v>10097338672</v>
      </c>
      <c r="D36" s="154" t="s">
        <v>201</v>
      </c>
      <c r="E36" s="155">
        <v>38360</v>
      </c>
      <c r="F36" s="155" t="s">
        <v>88</v>
      </c>
      <c r="G36" s="156" t="s">
        <v>52</v>
      </c>
      <c r="H36" s="157"/>
      <c r="I36" s="158"/>
    </row>
    <row r="37" spans="1:9" x14ac:dyDescent="0.3">
      <c r="A37" s="152">
        <v>16</v>
      </c>
      <c r="B37" s="36">
        <v>20</v>
      </c>
      <c r="C37" s="153">
        <v>10079259993</v>
      </c>
      <c r="D37" s="154" t="s">
        <v>202</v>
      </c>
      <c r="E37" s="155">
        <v>38576</v>
      </c>
      <c r="F37" s="155" t="s">
        <v>87</v>
      </c>
      <c r="G37" s="156" t="s">
        <v>52</v>
      </c>
      <c r="H37" s="157"/>
      <c r="I37" s="158"/>
    </row>
    <row r="38" spans="1:9" x14ac:dyDescent="0.3">
      <c r="A38" s="152">
        <v>17</v>
      </c>
      <c r="B38" s="36">
        <v>111</v>
      </c>
      <c r="C38" s="153">
        <v>10095011985</v>
      </c>
      <c r="D38" s="154" t="s">
        <v>238</v>
      </c>
      <c r="E38" s="155">
        <v>38515</v>
      </c>
      <c r="F38" s="155" t="s">
        <v>88</v>
      </c>
      <c r="G38" s="156" t="s">
        <v>39</v>
      </c>
      <c r="H38" s="157"/>
      <c r="I38" s="158"/>
    </row>
    <row r="39" spans="1:9" x14ac:dyDescent="0.3">
      <c r="A39" s="152">
        <v>18</v>
      </c>
      <c r="B39" s="36">
        <v>3</v>
      </c>
      <c r="C39" s="153">
        <v>10034952922</v>
      </c>
      <c r="D39" s="154" t="s">
        <v>198</v>
      </c>
      <c r="E39" s="155">
        <v>36610</v>
      </c>
      <c r="F39" s="155" t="s">
        <v>91</v>
      </c>
      <c r="G39" s="156" t="s">
        <v>52</v>
      </c>
      <c r="H39" s="157"/>
      <c r="I39" s="158"/>
    </row>
    <row r="40" spans="1:9" x14ac:dyDescent="0.3">
      <c r="A40" s="152">
        <v>19</v>
      </c>
      <c r="B40" s="36">
        <v>8</v>
      </c>
      <c r="C40" s="153">
        <v>10036018811</v>
      </c>
      <c r="D40" s="154" t="s">
        <v>113</v>
      </c>
      <c r="E40" s="155">
        <v>37411</v>
      </c>
      <c r="F40" s="155" t="s">
        <v>91</v>
      </c>
      <c r="G40" s="156" t="s">
        <v>52</v>
      </c>
      <c r="H40" s="157"/>
      <c r="I40" s="158"/>
    </row>
    <row r="41" spans="1:9" x14ac:dyDescent="0.3">
      <c r="A41" s="152">
        <v>20</v>
      </c>
      <c r="B41" s="36">
        <v>110</v>
      </c>
      <c r="C41" s="153">
        <v>10104123420</v>
      </c>
      <c r="D41" s="154" t="s">
        <v>239</v>
      </c>
      <c r="E41" s="155">
        <v>38726</v>
      </c>
      <c r="F41" s="155" t="s">
        <v>87</v>
      </c>
      <c r="G41" s="156" t="s">
        <v>39</v>
      </c>
      <c r="H41" s="157"/>
      <c r="I41" s="158"/>
    </row>
    <row r="42" spans="1:9" x14ac:dyDescent="0.3">
      <c r="A42" s="152">
        <v>21</v>
      </c>
      <c r="B42" s="36">
        <v>16</v>
      </c>
      <c r="C42" s="153">
        <v>10075644826</v>
      </c>
      <c r="D42" s="154" t="s">
        <v>107</v>
      </c>
      <c r="E42" s="155">
        <v>38042</v>
      </c>
      <c r="F42" s="155" t="s">
        <v>87</v>
      </c>
      <c r="G42" s="156" t="s">
        <v>52</v>
      </c>
      <c r="H42" s="157"/>
      <c r="I42" s="158"/>
    </row>
    <row r="43" spans="1:9" x14ac:dyDescent="0.3">
      <c r="A43" s="152">
        <v>22</v>
      </c>
      <c r="B43" s="36">
        <v>18</v>
      </c>
      <c r="C43" s="153">
        <v>10097338571</v>
      </c>
      <c r="D43" s="154" t="s">
        <v>203</v>
      </c>
      <c r="E43" s="155">
        <v>38425</v>
      </c>
      <c r="F43" s="155" t="s">
        <v>88</v>
      </c>
      <c r="G43" s="156" t="s">
        <v>52</v>
      </c>
      <c r="H43" s="157"/>
      <c r="I43" s="158"/>
    </row>
    <row r="44" spans="1:9" x14ac:dyDescent="0.3">
      <c r="A44" s="152" t="s">
        <v>177</v>
      </c>
      <c r="B44" s="36">
        <v>119</v>
      </c>
      <c r="C44" s="153">
        <v>10009166682</v>
      </c>
      <c r="D44" s="154" t="s">
        <v>210</v>
      </c>
      <c r="E44" s="155">
        <v>35225</v>
      </c>
      <c r="F44" s="155" t="s">
        <v>91</v>
      </c>
      <c r="G44" s="156" t="s">
        <v>179</v>
      </c>
      <c r="H44" s="157"/>
      <c r="I44" s="158"/>
    </row>
    <row r="45" spans="1:9" ht="15" thickBot="1" x14ac:dyDescent="0.35">
      <c r="A45" s="152" t="s">
        <v>177</v>
      </c>
      <c r="B45" s="36">
        <v>116</v>
      </c>
      <c r="C45" s="153">
        <v>10056107915</v>
      </c>
      <c r="D45" s="154" t="s">
        <v>208</v>
      </c>
      <c r="E45" s="155">
        <v>36635</v>
      </c>
      <c r="F45" s="155" t="s">
        <v>91</v>
      </c>
      <c r="G45" s="156" t="s">
        <v>179</v>
      </c>
      <c r="H45" s="157"/>
      <c r="I45" s="158"/>
    </row>
    <row r="46" spans="1:9" ht="9" customHeight="1" thickTop="1" thickBot="1" x14ac:dyDescent="0.35">
      <c r="A46" s="102"/>
      <c r="B46" s="103"/>
      <c r="C46" s="103"/>
      <c r="D46" s="104"/>
      <c r="E46" s="105"/>
      <c r="F46" s="106"/>
      <c r="G46" s="107"/>
      <c r="H46" s="160"/>
      <c r="I46" s="160"/>
    </row>
    <row r="47" spans="1:9" ht="15" thickTop="1" x14ac:dyDescent="0.3">
      <c r="A47" s="515" t="s">
        <v>54</v>
      </c>
      <c r="B47" s="516"/>
      <c r="C47" s="516"/>
      <c r="D47" s="516"/>
      <c r="E47" s="50"/>
      <c r="F47" s="516"/>
      <c r="G47" s="516"/>
      <c r="H47" s="516"/>
      <c r="I47" s="517"/>
    </row>
    <row r="48" spans="1:9" x14ac:dyDescent="0.3">
      <c r="A48" s="51" t="s">
        <v>183</v>
      </c>
      <c r="B48" s="52"/>
      <c r="C48" s="53"/>
      <c r="D48" s="52"/>
      <c r="E48" s="54"/>
      <c r="F48" s="55"/>
      <c r="G48" s="242"/>
      <c r="H48" s="59"/>
      <c r="I48" s="345"/>
    </row>
    <row r="49" spans="1:9" x14ac:dyDescent="0.3">
      <c r="A49" s="61" t="s">
        <v>240</v>
      </c>
      <c r="B49" s="62"/>
      <c r="C49" s="63"/>
      <c r="D49" s="62"/>
      <c r="E49" s="64"/>
      <c r="F49" s="65"/>
      <c r="G49" s="248"/>
      <c r="H49" s="69"/>
      <c r="I49" s="346"/>
    </row>
    <row r="50" spans="1:9" ht="5.4" customHeight="1" x14ac:dyDescent="0.3">
      <c r="A50" s="71"/>
      <c r="B50" s="72"/>
      <c r="C50" s="72"/>
      <c r="D50" s="73"/>
      <c r="E50" s="74"/>
      <c r="F50" s="73"/>
      <c r="G50" s="73"/>
      <c r="H50" s="75"/>
      <c r="I50" s="162"/>
    </row>
    <row r="51" spans="1:9" s="15" customFormat="1" ht="13.8" x14ac:dyDescent="0.25">
      <c r="A51" s="118"/>
      <c r="B51" s="119"/>
      <c r="C51" s="597" t="s">
        <v>55</v>
      </c>
      <c r="D51" s="597"/>
      <c r="E51" s="597"/>
      <c r="F51" s="597" t="s">
        <v>56</v>
      </c>
      <c r="G51" s="597"/>
      <c r="H51" s="597" t="s">
        <v>57</v>
      </c>
      <c r="I51" s="598"/>
    </row>
    <row r="52" spans="1:9" x14ac:dyDescent="0.3">
      <c r="A52" s="518"/>
      <c r="B52" s="519"/>
      <c r="C52" s="519"/>
      <c r="D52" s="519"/>
      <c r="E52" s="519"/>
      <c r="F52" s="519"/>
      <c r="G52" s="519"/>
      <c r="H52" s="519"/>
      <c r="I52" s="566"/>
    </row>
    <row r="53" spans="1:9" x14ac:dyDescent="0.3">
      <c r="A53" s="241"/>
      <c r="B53" s="238"/>
      <c r="C53" s="238"/>
      <c r="D53" s="238"/>
      <c r="E53" s="80"/>
      <c r="F53" s="238"/>
      <c r="G53" s="238"/>
      <c r="H53" s="238"/>
      <c r="I53" s="247"/>
    </row>
    <row r="54" spans="1:9" x14ac:dyDescent="0.3">
      <c r="A54" s="241"/>
      <c r="B54" s="238"/>
      <c r="C54" s="238"/>
      <c r="D54" s="238"/>
      <c r="E54" s="80"/>
      <c r="F54" s="238"/>
      <c r="G54" s="238"/>
      <c r="H54" s="238"/>
      <c r="I54" s="247"/>
    </row>
    <row r="55" spans="1:9" x14ac:dyDescent="0.3">
      <c r="A55" s="241"/>
      <c r="B55" s="238"/>
      <c r="C55" s="238"/>
      <c r="D55" s="238"/>
      <c r="E55" s="80"/>
      <c r="F55" s="238"/>
      <c r="G55" s="238"/>
      <c r="H55" s="73"/>
      <c r="I55" s="247"/>
    </row>
    <row r="56" spans="1:9" s="347" customFormat="1" ht="12.6" thickBot="1" x14ac:dyDescent="0.3">
      <c r="A56" s="599" t="s">
        <v>2</v>
      </c>
      <c r="B56" s="595"/>
      <c r="C56" s="595"/>
      <c r="D56" s="595" t="str">
        <f>G17</f>
        <v>СОЛОВЬЕВ Г.Н. (ВК, г. САНКТ ПЕТЕРБУРГ)</v>
      </c>
      <c r="E56" s="595"/>
      <c r="F56" s="595" t="str">
        <f>G18</f>
        <v>МИХАЙЛОВА И.Н. (ВК, г. САНКТ ПЕТЕРБУРГ)</v>
      </c>
      <c r="G56" s="595"/>
      <c r="H56" s="600" t="str">
        <f>G19</f>
        <v>СТУОКА Е.А. (ВК, г. САНКТ ПЕТЕРБУРГ)</v>
      </c>
      <c r="I56" s="601"/>
    </row>
    <row r="57" spans="1:9" ht="15" thickTop="1" x14ac:dyDescent="0.3"/>
  </sheetData>
  <mergeCells count="29">
    <mergeCell ref="A6:I6"/>
    <mergeCell ref="A1:I1"/>
    <mergeCell ref="A2:I2"/>
    <mergeCell ref="A3:I3"/>
    <mergeCell ref="A4:I4"/>
    <mergeCell ref="A5:I5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47:D47"/>
    <mergeCell ref="F47:I47"/>
    <mergeCell ref="F51:G51"/>
    <mergeCell ref="H51:I51"/>
    <mergeCell ref="C51:E51"/>
    <mergeCell ref="A56:C56"/>
    <mergeCell ref="D56:E56"/>
    <mergeCell ref="F56:G56"/>
    <mergeCell ref="H56:I56"/>
    <mergeCell ref="A52:E52"/>
    <mergeCell ref="F52:I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ком спринт мужч</vt:lpstr>
      <vt:lpstr>ком спринт жен</vt:lpstr>
      <vt:lpstr>спринт мужч</vt:lpstr>
      <vt:lpstr>спринт жен</vt:lpstr>
      <vt:lpstr>ком г пресл 4 км мужч</vt:lpstr>
      <vt:lpstr>ком г пресл 4 км жен</vt:lpstr>
      <vt:lpstr>кейрин мужч</vt:lpstr>
      <vt:lpstr>кейрин жен</vt:lpstr>
      <vt:lpstr>гонка с выбыв мужч</vt:lpstr>
      <vt:lpstr>гонка с выбыв жен</vt:lpstr>
      <vt:lpstr>скретч муж</vt:lpstr>
      <vt:lpstr>скретч жен</vt:lpstr>
      <vt:lpstr>мэдисон мужч</vt:lpstr>
      <vt:lpstr>мэдисон жен</vt:lpstr>
      <vt:lpstr>гит сместа 1000 м мужч</vt:lpstr>
      <vt:lpstr>гит с места 500 м жен</vt:lpstr>
      <vt:lpstr>омниум мужч</vt:lpstr>
      <vt:lpstr>омниум жен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Арсен</dc:creator>
  <cp:lastModifiedBy>Арсен</cp:lastModifiedBy>
  <dcterms:created xsi:type="dcterms:W3CDTF">2023-08-01T12:14:40Z</dcterms:created>
  <dcterms:modified xsi:type="dcterms:W3CDTF">2023-08-24T11:26:27Z</dcterms:modified>
</cp:coreProperties>
</file>