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Классик 12 октября\"/>
    </mc:Choice>
  </mc:AlternateContent>
  <xr:revisionPtr revIDLastSave="0" documentId="13_ncr:1_{C8FB6AEB-70E8-44DD-83A4-2A05C1462D3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I45" i="126" l="1"/>
  <c r="E45" i="126"/>
  <c r="A45" i="126"/>
  <c r="K37" i="126"/>
  <c r="H37" i="126"/>
  <c r="K36" i="126"/>
  <c r="H36" i="126"/>
  <c r="K35" i="126"/>
  <c r="H35" i="126"/>
  <c r="K34" i="126"/>
  <c r="H34" i="126"/>
  <c r="K33" i="126"/>
  <c r="K32" i="126"/>
  <c r="K31" i="126"/>
  <c r="H33" i="126" l="1"/>
  <c r="H32" i="126" s="1"/>
</calcChain>
</file>

<file path=xl/sharedStrings.xml><?xml version="1.0" encoding="utf-8"?>
<sst xmlns="http://schemas.openxmlformats.org/spreadsheetml/2006/main" count="103" uniqueCount="95">
  <si>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</si>
  <si>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</si>
  <si>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</si>
  <si>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</si>
  <si>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</si>
  <si>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</si>
  <si>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</si>
  <si>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</si>
  <si>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</si>
  <si>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</si>
  <si>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</si>
  <si>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</si>
  <si>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</si>
  <si>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</si>
  <si>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</si>
  <si>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</si>
  <si>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</si>
  <si>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</si>
  <si>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</si>
  <si>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</si>
  <si>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</si>
  <si>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</si>
  <si>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</si>
  <si>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</si>
  <si>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</si>
  <si>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</si>
  <si>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</si>
  <si>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</si>
  <si>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</si>
  <si>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</si>
  <si>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</si>
  <si>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</si>
  <si>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</si>
  <si>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</si>
  <si>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</si>
  <si>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</si>
  <si>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</si>
  <si>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</si>
  <si>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</si>
  <si>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</si>
  <si>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</si>
  <si>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</si>
  <si>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</si>
  <si>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</si>
  <si>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</si>
  <si>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</si>
  <si>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</si>
  <si>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</si>
  <si>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</si>
  <si>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</si>
  <si>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</si>
  <si>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</si>
  <si>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</si>
  <si>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</si>
  <si>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</si>
  <si>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</si>
  <si>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</si>
  <si>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</si>
  <si>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t>БОЧАНОВ В.А. (ВК, г.Омск)</t>
  </si>
  <si>
    <t>ЧЕРНЫШОВ М.Ю. (г.Пенза)</t>
  </si>
  <si>
    <t>№ ВРВС: 0080011611Я</t>
  </si>
  <si>
    <t>КУБОК РОССИИ (10 ЭТАП-ЗАКЛЮЧИТЕЛЬНЫЙ)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</si>
  <si>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</si>
  <si>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</si>
  <si>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2008130020019355</t>
  </si>
  <si>
    <t>ДАТА ПРОВЕДЕНИЯ: 12 октября 2024г.</t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</si>
  <si>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</si>
  <si>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</si>
  <si>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</si>
  <si>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</si>
  <si>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</si>
  <si>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</si>
  <si>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</si>
  <si>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</si>
  <si>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</si>
  <si>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Санкт-Петербург</t>
  </si>
  <si>
    <t>74</t>
  </si>
  <si>
    <t>10009905195</t>
  </si>
  <si>
    <t>Адмакина Светлана</t>
  </si>
  <si>
    <t>30.03.1998</t>
  </si>
  <si>
    <t>Мордовия</t>
  </si>
  <si>
    <t>372</t>
  </si>
  <si>
    <t>10075130322</t>
  </si>
  <si>
    <t>Симашкина Александра</t>
  </si>
  <si>
    <t>02.03.2005</t>
  </si>
  <si>
    <t>328</t>
  </si>
  <si>
    <t>10036089741</t>
  </si>
  <si>
    <t>Иванова Анастасия</t>
  </si>
  <si>
    <t>06.04.2003</t>
  </si>
  <si>
    <t>Брянская обл.</t>
  </si>
  <si>
    <t>181</t>
  </si>
  <si>
    <t>10036035076</t>
  </si>
  <si>
    <t>Чекунова Анастасия</t>
  </si>
  <si>
    <t>11.10.2001</t>
  </si>
  <si>
    <t>Удмуртская 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</si>
</sst>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40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39" xfId="2" applyNumberFormat="1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14" fontId="17" fillId="2" borderId="38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14" fillId="0" borderId="3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topLeftCell="A16" zoomScaleNormal="100" zoomScaleSheetLayoutView="100" workbookViewId="0">
      <selection activeCell="F22" sqref="F22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3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1" x14ac:dyDescent="0.25">
      <c r="A2" s="123" t="s">
        <v>27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1" x14ac:dyDescent="0.25">
      <c r="A3" s="123" t="s">
        <v>50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1" x14ac:dyDescent="0.25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21" x14ac:dyDescent="0.25">
      <c r="A5" s="123" t="s">
        <v>52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28.8" x14ac:dyDescent="0.25">
      <c r="A6" s="124" t="s">
        <v>61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21" x14ac:dyDescent="0.25">
      <c r="A7" s="125" t="s">
        <v>11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21.6" thickBot="1" x14ac:dyDescent="0.3">
      <c r="A8" s="126" t="s">
        <v>24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8.600000000000001" thickTop="1" x14ac:dyDescent="0.25">
      <c r="A9" s="127" t="s">
        <v>16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11" ht="18" x14ac:dyDescent="0.25">
      <c r="A10" s="130" t="s">
        <v>45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2"/>
    </row>
    <row r="11" spans="1:11" ht="18" x14ac:dyDescent="0.25">
      <c r="A11" s="130" t="s">
        <v>56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2"/>
    </row>
    <row r="12" spans="1:11" ht="21" x14ac:dyDescent="0.25">
      <c r="A12" s="120" t="s">
        <v>24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1" ht="20.100000000000001" customHeight="1" x14ac:dyDescent="0.25">
      <c r="A13" s="113" t="s">
        <v>53</v>
      </c>
      <c r="B13" s="114"/>
      <c r="C13" s="114"/>
      <c r="D13" s="114"/>
      <c r="E13" s="3"/>
      <c r="F13" s="76" t="s">
        <v>62</v>
      </c>
      <c r="G13" s="76"/>
      <c r="H13" s="16"/>
      <c r="I13" s="16"/>
      <c r="J13" s="4"/>
      <c r="K13" s="5" t="s">
        <v>60</v>
      </c>
    </row>
    <row r="14" spans="1:11" ht="20.100000000000001" customHeight="1" x14ac:dyDescent="0.25">
      <c r="A14" s="115" t="s">
        <v>65</v>
      </c>
      <c r="B14" s="116"/>
      <c r="C14" s="116"/>
      <c r="D14" s="116"/>
      <c r="E14" s="6"/>
      <c r="F14" s="41" t="s">
        <v>63</v>
      </c>
      <c r="G14" s="41"/>
      <c r="H14" s="17"/>
      <c r="I14" s="17"/>
      <c r="J14" s="7"/>
      <c r="K14" s="8" t="s">
        <v>64</v>
      </c>
    </row>
    <row r="15" spans="1:11" ht="20.100000000000001" customHeight="1" x14ac:dyDescent="0.25">
      <c r="A15" s="117" t="s">
        <v>6</v>
      </c>
      <c r="B15" s="118"/>
      <c r="C15" s="118"/>
      <c r="D15" s="118"/>
      <c r="E15" s="118"/>
      <c r="F15" s="118"/>
      <c r="G15" s="119"/>
      <c r="H15" s="133" t="s">
        <v>0</v>
      </c>
      <c r="I15" s="134"/>
      <c r="J15" s="134"/>
      <c r="K15" s="135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92" t="s">
        <v>59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82" t="s">
        <v>58</v>
      </c>
      <c r="H17" s="55" t="s">
        <v>31</v>
      </c>
      <c r="I17" s="56"/>
      <c r="J17" s="56"/>
      <c r="K17" s="74" t="s">
        <v>54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82" t="s">
        <v>57</v>
      </c>
      <c r="H18" s="55" t="s">
        <v>32</v>
      </c>
      <c r="I18" s="56"/>
      <c r="J18" s="56"/>
      <c r="K18" s="74" t="s">
        <v>55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83" t="s">
        <v>46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4" t="s">
        <v>4</v>
      </c>
      <c r="B21" s="85" t="s">
        <v>8</v>
      </c>
      <c r="C21" s="85" t="s">
        <v>23</v>
      </c>
      <c r="D21" s="85" t="s">
        <v>1</v>
      </c>
      <c r="E21" s="86" t="s">
        <v>22</v>
      </c>
      <c r="F21" s="85" t="s">
        <v>5</v>
      </c>
      <c r="G21" s="85" t="s">
        <v>26</v>
      </c>
      <c r="H21" s="108" t="s">
        <v>38</v>
      </c>
      <c r="I21" s="109"/>
      <c r="J21" s="104" t="s">
        <v>18</v>
      </c>
      <c r="K21" s="106" t="s">
        <v>9</v>
      </c>
    </row>
    <row r="22" spans="1:11" ht="13.95" customHeight="1" thickBot="1" x14ac:dyDescent="0.3">
      <c r="A22" s="136"/>
      <c r="B22" s="88"/>
      <c r="C22" s="88"/>
      <c r="D22" s="88"/>
      <c r="E22" s="89"/>
      <c r="F22" s="88"/>
      <c r="G22" s="88"/>
      <c r="H22" s="90"/>
      <c r="I22" s="91"/>
      <c r="J22" s="105"/>
      <c r="K22" s="107"/>
    </row>
    <row r="23" spans="1:11" ht="24.9" customHeight="1" x14ac:dyDescent="0.3">
      <c r="A23" s="93">
        <v>1</v>
      </c>
      <c r="B23" s="93" t="s">
        <v>66</v>
      </c>
      <c r="C23" s="93" t="s">
        <v>67</v>
      </c>
      <c r="D23" s="93" t="s">
        <v>68</v>
      </c>
      <c r="E23" s="93" t="s">
        <v>69</v>
      </c>
      <c r="F23" s="93" t="s">
        <v>15</v>
      </c>
      <c r="G23" s="93" t="s">
        <v>70</v>
      </c>
      <c r="H23" s="94"/>
      <c r="I23" s="87"/>
      <c r="J23" s="77"/>
      <c r="K23" s="78"/>
    </row>
    <row r="24" spans="1:11" ht="24.9" customHeight="1" x14ac:dyDescent="0.3">
      <c r="A24" s="93">
        <v>2</v>
      </c>
      <c r="B24" s="93" t="s">
        <v>71</v>
      </c>
      <c r="C24" s="93" t="s">
        <v>72</v>
      </c>
      <c r="D24" s="93" t="s">
        <v>73</v>
      </c>
      <c r="E24" s="93" t="s">
        <v>74</v>
      </c>
      <c r="F24" s="93" t="s">
        <v>17</v>
      </c>
      <c r="G24" s="93" t="s">
        <v>75</v>
      </c>
      <c r="H24" s="94"/>
      <c r="I24" s="79"/>
      <c r="J24" s="77"/>
      <c r="K24" s="78"/>
    </row>
    <row r="25" spans="1:11" ht="24.9" customHeight="1" x14ac:dyDescent="0.3">
      <c r="A25" s="93">
        <v>3</v>
      </c>
      <c r="B25" s="93" t="s">
        <v>76</v>
      </c>
      <c r="C25" s="93" t="s">
        <v>77</v>
      </c>
      <c r="D25" s="93" t="s">
        <v>78</v>
      </c>
      <c r="E25" s="93" t="s">
        <v>79</v>
      </c>
      <c r="F25" s="93" t="s">
        <v>17</v>
      </c>
      <c r="G25" s="93" t="s">
        <v>80</v>
      </c>
      <c r="H25" s="94"/>
      <c r="I25" s="79"/>
      <c r="J25" s="77"/>
      <c r="K25" s="78"/>
    </row>
    <row r="26" spans="1:11" ht="24.9" customHeight="1" x14ac:dyDescent="0.3">
      <c r="A26" s="93">
        <v>4</v>
      </c>
      <c r="B26" s="93" t="s">
        <v>81</v>
      </c>
      <c r="C26" s="93" t="s">
        <v>82</v>
      </c>
      <c r="D26" s="93" t="s">
        <v>83</v>
      </c>
      <c r="E26" s="93" t="s">
        <v>84</v>
      </c>
      <c r="F26" s="93" t="s">
        <v>17</v>
      </c>
      <c r="G26" s="93" t="s">
        <v>70</v>
      </c>
      <c r="H26" s="94"/>
      <c r="I26" s="79"/>
      <c r="J26" s="77"/>
      <c r="K26" s="78"/>
    </row>
    <row r="27" spans="1:11" ht="24.9" customHeight="1" x14ac:dyDescent="0.3">
      <c r="A27" s="93">
        <v>5</v>
      </c>
      <c r="B27" s="93" t="s">
        <v>85</v>
      </c>
      <c r="C27" s="93" t="s">
        <v>86</v>
      </c>
      <c r="D27" s="93" t="s">
        <v>87</v>
      </c>
      <c r="E27" s="93" t="s">
        <v>88</v>
      </c>
      <c r="F27" s="93" t="s">
        <v>17</v>
      </c>
      <c r="G27" s="93" t="s">
        <v>89</v>
      </c>
      <c r="H27" s="94"/>
      <c r="I27" s="79"/>
      <c r="J27" s="77"/>
      <c r="K27" s="78"/>
    </row>
    <row r="28" spans="1:11" ht="24.9" customHeight="1" x14ac:dyDescent="0.3">
      <c r="A28" s="93">
        <v>6</v>
      </c>
      <c r="B28" s="93" t="s">
        <v>90</v>
      </c>
      <c r="C28" s="93" t="s">
        <v>91</v>
      </c>
      <c r="D28" s="93" t="s">
        <v>92</v>
      </c>
      <c r="E28" s="93" t="s">
        <v>93</v>
      </c>
      <c r="F28" s="93" t="s">
        <v>17</v>
      </c>
      <c r="G28" s="93" t="s">
        <v>94</v>
      </c>
      <c r="H28" s="94"/>
      <c r="I28" s="79"/>
      <c r="J28" s="77"/>
      <c r="K28" s="78"/>
    </row>
    <row r="29" spans="1:11" ht="16.2" thickBot="1" x14ac:dyDescent="0.35">
      <c r="A29" s="23"/>
      <c r="B29" s="24"/>
      <c r="C29" s="24"/>
      <c r="D29" s="1"/>
      <c r="E29" s="25"/>
      <c r="F29" s="15"/>
      <c r="G29" s="15"/>
      <c r="H29" s="26"/>
      <c r="I29" s="26"/>
      <c r="J29" s="27"/>
      <c r="K29" s="27"/>
    </row>
    <row r="30" spans="1:11" ht="15" thickTop="1" x14ac:dyDescent="0.25">
      <c r="A30" s="96" t="s">
        <v>3</v>
      </c>
      <c r="B30" s="97"/>
      <c r="C30" s="97"/>
      <c r="D30" s="97"/>
      <c r="E30" s="54"/>
      <c r="F30" s="54"/>
      <c r="G30" s="98" t="s">
        <v>25</v>
      </c>
      <c r="H30" s="98"/>
      <c r="I30" s="97"/>
      <c r="J30" s="98"/>
      <c r="K30" s="99"/>
    </row>
    <row r="31" spans="1:11" ht="15" customHeight="1" x14ac:dyDescent="0.25">
      <c r="A31" s="66" t="s">
        <v>33</v>
      </c>
      <c r="B31" s="21"/>
      <c r="C31" s="21"/>
      <c r="D31" s="67"/>
      <c r="E31" s="29"/>
      <c r="F31" s="64"/>
      <c r="G31" s="28" t="s">
        <v>21</v>
      </c>
      <c r="H31" s="60">
        <v>4</v>
      </c>
      <c r="I31" s="70"/>
      <c r="J31" s="45" t="s">
        <v>19</v>
      </c>
      <c r="K31" s="73">
        <f>COUNTIF(F23:F28,"ЗМС")</f>
        <v>0</v>
      </c>
    </row>
    <row r="32" spans="1:11" ht="15" customHeight="1" x14ac:dyDescent="0.25">
      <c r="A32" s="66" t="s">
        <v>34</v>
      </c>
      <c r="B32" s="21"/>
      <c r="C32" s="21"/>
      <c r="D32" s="67"/>
      <c r="E32" s="2"/>
      <c r="F32" s="65"/>
      <c r="G32" s="30" t="s">
        <v>43</v>
      </c>
      <c r="H32" s="59">
        <f>H33+H36</f>
        <v>6</v>
      </c>
      <c r="I32" s="62"/>
      <c r="J32" s="45" t="s">
        <v>15</v>
      </c>
      <c r="K32" s="73">
        <f>COUNTIF(F23:F28,"МСМК")</f>
        <v>1</v>
      </c>
    </row>
    <row r="33" spans="1:11" ht="15" customHeight="1" x14ac:dyDescent="0.25">
      <c r="A33" s="66" t="s">
        <v>35</v>
      </c>
      <c r="B33" s="21"/>
      <c r="C33" s="21"/>
      <c r="D33" s="67"/>
      <c r="E33" s="2"/>
      <c r="F33" s="65"/>
      <c r="G33" s="30" t="s">
        <v>44</v>
      </c>
      <c r="H33" s="59">
        <f>H34+H35+H37</f>
        <v>6</v>
      </c>
      <c r="I33" s="62"/>
      <c r="J33" s="45" t="s">
        <v>17</v>
      </c>
      <c r="K33" s="73">
        <f>COUNTIF(F23:F28,"МС")</f>
        <v>5</v>
      </c>
    </row>
    <row r="34" spans="1:11" ht="15" customHeight="1" x14ac:dyDescent="0.25">
      <c r="A34" s="66" t="s">
        <v>36</v>
      </c>
      <c r="B34" s="21"/>
      <c r="C34" s="21"/>
      <c r="D34" s="67"/>
      <c r="E34" s="2"/>
      <c r="F34" s="65"/>
      <c r="G34" s="30" t="s">
        <v>39</v>
      </c>
      <c r="H34" s="60">
        <f>COUNT(A23:A28)</f>
        <v>6</v>
      </c>
      <c r="I34" s="61"/>
      <c r="J34" s="45" t="s">
        <v>20</v>
      </c>
      <c r="K34" s="73">
        <f>COUNTIF(F23:F28,"КМС")</f>
        <v>0</v>
      </c>
    </row>
    <row r="35" spans="1:11" ht="15" customHeight="1" x14ac:dyDescent="0.25">
      <c r="A35" s="66"/>
      <c r="B35" s="21"/>
      <c r="C35" s="21"/>
      <c r="D35" s="67"/>
      <c r="E35" s="2"/>
      <c r="F35" s="65"/>
      <c r="G35" s="30" t="s">
        <v>40</v>
      </c>
      <c r="H35" s="60">
        <f>COUNTIF(A23:A28,"НФ")</f>
        <v>0</v>
      </c>
      <c r="I35" s="61"/>
      <c r="J35" s="80" t="s">
        <v>47</v>
      </c>
      <c r="K35" s="73">
        <f>COUNTIF(F23:F28,"1 сп.р.")</f>
        <v>0</v>
      </c>
    </row>
    <row r="36" spans="1:11" ht="15" customHeight="1" x14ac:dyDescent="0.25">
      <c r="A36" s="66"/>
      <c r="B36" s="21"/>
      <c r="C36" s="21"/>
      <c r="D36" s="67"/>
      <c r="E36" s="2"/>
      <c r="F36" s="65"/>
      <c r="G36" s="30" t="s">
        <v>41</v>
      </c>
      <c r="H36" s="47">
        <f>COUNTIF(A23:A28,"НС")</f>
        <v>0</v>
      </c>
      <c r="I36" s="63"/>
      <c r="J36" s="46" t="s">
        <v>49</v>
      </c>
      <c r="K36" s="73">
        <f>COUNTIF(F23:F28,"2 сп.р.")</f>
        <v>0</v>
      </c>
    </row>
    <row r="37" spans="1:11" ht="15" customHeight="1" x14ac:dyDescent="0.25">
      <c r="A37" s="66"/>
      <c r="B37" s="21"/>
      <c r="C37" s="21"/>
      <c r="D37" s="67"/>
      <c r="E37" s="32"/>
      <c r="F37" s="71"/>
      <c r="G37" s="30" t="s">
        <v>42</v>
      </c>
      <c r="H37" s="47">
        <f>COUNTIF(A23:A28,"ДСКВ")</f>
        <v>0</v>
      </c>
      <c r="I37" s="72"/>
      <c r="J37" s="81" t="s">
        <v>48</v>
      </c>
      <c r="K37" s="73">
        <f>COUNTIF(F23:F28,"3 сп.р.")</f>
        <v>0</v>
      </c>
    </row>
    <row r="38" spans="1:11" x14ac:dyDescent="0.25">
      <c r="A38" s="33"/>
      <c r="K38" s="34"/>
    </row>
    <row r="39" spans="1:11" ht="15.6" x14ac:dyDescent="0.25">
      <c r="A39" s="100" t="s">
        <v>2</v>
      </c>
      <c r="B39" s="101"/>
      <c r="C39" s="101"/>
      <c r="D39" s="101"/>
      <c r="E39" s="102" t="s">
        <v>7</v>
      </c>
      <c r="F39" s="102"/>
      <c r="G39" s="102"/>
      <c r="H39" s="102"/>
      <c r="I39" s="102" t="s">
        <v>37</v>
      </c>
      <c r="J39" s="102"/>
      <c r="K39" s="103"/>
    </row>
    <row r="40" spans="1:11" x14ac:dyDescent="0.25">
      <c r="A40" s="33"/>
      <c r="B40" s="2"/>
      <c r="C40" s="2"/>
      <c r="E40" s="2"/>
      <c r="F40" s="29"/>
      <c r="G40" s="29"/>
      <c r="H40" s="29"/>
      <c r="I40" s="29"/>
      <c r="J40" s="29"/>
      <c r="K40" s="38"/>
    </row>
    <row r="41" spans="1:11" x14ac:dyDescent="0.25">
      <c r="A41" s="35"/>
      <c r="D41" s="36"/>
      <c r="E41" s="68"/>
      <c r="F41" s="36"/>
      <c r="G41" s="36"/>
      <c r="H41" s="69"/>
      <c r="I41" s="69"/>
      <c r="J41" s="36"/>
      <c r="K41" s="37"/>
    </row>
    <row r="42" spans="1:11" x14ac:dyDescent="0.25">
      <c r="A42" s="35"/>
      <c r="D42" s="36"/>
      <c r="E42" s="68"/>
      <c r="F42" s="36"/>
      <c r="G42" s="36"/>
      <c r="H42" s="69"/>
      <c r="I42" s="69"/>
      <c r="J42" s="36"/>
      <c r="K42" s="37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ht="16.2" thickBot="1" x14ac:dyDescent="0.3">
      <c r="A45" s="110" t="str">
        <f>G18</f>
        <v>МЯГКОВА Е.А.  (IК, г. Саранск)</v>
      </c>
      <c r="B45" s="111"/>
      <c r="C45" s="111"/>
      <c r="D45" s="111"/>
      <c r="E45" s="111" t="str">
        <f>G17</f>
        <v>БОЧАНОВ В.А. (ВК, г.Омск)</v>
      </c>
      <c r="F45" s="111"/>
      <c r="G45" s="111"/>
      <c r="H45" s="111"/>
      <c r="I45" s="111" t="str">
        <f>G19</f>
        <v>КОЧЕТКОВ Д.А. (ВК, г. Саранск)</v>
      </c>
      <c r="J45" s="111"/>
      <c r="K45" s="112"/>
    </row>
    <row r="46" spans="1:11" ht="14.4" thickTop="1" x14ac:dyDescent="0.25"/>
    <row r="47" spans="1:11" ht="18" x14ac:dyDescent="0.25">
      <c r="A47" s="50"/>
      <c r="B47" s="51"/>
      <c r="C47" s="51"/>
      <c r="D47" s="50"/>
      <c r="E47" s="52"/>
      <c r="F47" s="50"/>
      <c r="G47" s="50"/>
      <c r="H47" s="53"/>
      <c r="I47" s="53"/>
      <c r="J47" s="50"/>
      <c r="K47" s="50"/>
    </row>
    <row r="48" spans="1:11" ht="21" x14ac:dyDescent="0.25">
      <c r="A48" s="48"/>
      <c r="B48" s="48"/>
      <c r="C48" s="49"/>
      <c r="D48" s="95"/>
      <c r="E48" s="95"/>
      <c r="F48" s="95"/>
      <c r="G48" s="95"/>
    </row>
    <row r="49" spans="4:4" ht="18" x14ac:dyDescent="0.25">
      <c r="D49" s="50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5:D45"/>
    <mergeCell ref="E45:H45"/>
    <mergeCell ref="I45:K45"/>
    <mergeCell ref="D48:G48"/>
    <mergeCell ref="A30:D30"/>
    <mergeCell ref="G30:K30"/>
    <mergeCell ref="A39:D39"/>
    <mergeCell ref="E39:H39"/>
    <mergeCell ref="I39:K39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2024-01-22T14:18:59Z</cp:lastPrinted>
  <dcterms:created xsi:type="dcterms:W3CDTF">1996-10-08T23:32:33Z</dcterms:created>
  <dcterms:modified xsi:type="dcterms:W3CDTF">2024-10-12T14:33:08Z</dcterms:modified>
</cp:coreProperties>
</file>