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КРЕТЧ\"/>
    </mc:Choice>
  </mc:AlternateContent>
  <bookViews>
    <workbookView xWindow="0" yWindow="0" windowWidth="24000" windowHeight="9105"/>
  </bookViews>
  <sheets>
    <sheet name="д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H46" i="1"/>
  <c r="J45" i="1"/>
  <c r="H45" i="1"/>
  <c r="J44" i="1"/>
  <c r="H44" i="1"/>
  <c r="J43" i="1"/>
  <c r="H43" i="1"/>
  <c r="J42" i="1"/>
  <c r="J41" i="1"/>
  <c r="J40" i="1"/>
</calcChain>
</file>

<file path=xl/sharedStrings.xml><?xml version="1.0" encoding="utf-8"?>
<sst xmlns="http://schemas.openxmlformats.org/spreadsheetml/2006/main" count="123" uniqueCount="93">
  <si>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</si>
  <si>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</si>
  <si>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</si>
  <si>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</si>
  <si>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</si>
  <si>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</si>
  <si>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</si>
  <si>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</si>
  <si>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</si>
  <si>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скретч</t>
  </si>
  <si>
    <t>ДЕВУШКИ 15-16 ЛЕТ</t>
  </si>
  <si>
    <t xml:space="preserve"> МЕСТО ПРОВЕДЕНИЯ: г. ВОРОНЕЖ, СК Велотрек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</si>
  <si>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</si>
  <si>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</si>
  <si>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0080491811Я</t>
  </si>
  <si>
    <t xml:space="preserve"> ДАТА ПРОВЕДЕНИЯ: 18 июля 2025г.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</si>
  <si>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12ч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</si>
  <si>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</si>
  <si>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</si>
  <si>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</si>
  <si>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</si>
  <si>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</si>
  <si>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</si>
  <si>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</si>
  <si>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</si>
  <si>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</si>
  <si>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</si>
  <si>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</si>
  <si>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</si>
  <si>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</si>
  <si>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</si>
  <si>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</si>
  <si>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</si>
  <si>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</si>
  <si>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</si>
  <si>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</si>
  <si>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</si>
  <si>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</si>
  <si>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</si>
  <si>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</si>
  <si>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</si>
  <si>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КРУГИ ОТСТАВАНИЯ</t>
  </si>
  <si>
    <t>ВЫПОЛНЕНИЕ НТУ ЕВСК</t>
  </si>
  <si>
    <t>ПРИМЕЧАНИЕ</t>
  </si>
  <si>
    <t>101 374 566 60</t>
  </si>
  <si>
    <t xml:space="preserve">АСТАФУРОВА Полина Дмитриевна </t>
  </si>
  <si>
    <t>КМС</t>
  </si>
  <si>
    <t>Воронежская область</t>
  </si>
  <si>
    <t>101 403 161 40</t>
  </si>
  <si>
    <t xml:space="preserve">КУТЮРИНА Виктория Владимировна </t>
  </si>
  <si>
    <t>101 425 072 29</t>
  </si>
  <si>
    <t xml:space="preserve">СУХАРЕВА Александра Александровна </t>
  </si>
  <si>
    <t>101 548 793 75</t>
  </si>
  <si>
    <t xml:space="preserve">ХИЖКИНА Мария Владимировна       </t>
  </si>
  <si>
    <t>1 СР</t>
  </si>
  <si>
    <t>101 529 190 66</t>
  </si>
  <si>
    <t>СТУРОВА Валерия  Романовна</t>
  </si>
  <si>
    <t>Липецкая оласть</t>
  </si>
  <si>
    <t>101 446 177 85</t>
  </si>
  <si>
    <t xml:space="preserve">КОЗЛОВА Юлия Николаевна </t>
  </si>
  <si>
    <t>2 СР</t>
  </si>
  <si>
    <t>101 614 709 31</t>
  </si>
  <si>
    <t xml:space="preserve">СЕНИК Александра Сергеевна </t>
  </si>
  <si>
    <t>101 533 706 23</t>
  </si>
  <si>
    <t>БЕЛЯЕВА Анастасия Андреевна</t>
  </si>
  <si>
    <t>Московская область</t>
  </si>
  <si>
    <t>101 309 962 58</t>
  </si>
  <si>
    <t>ЗАКАЗОВА Анастасия Александровна</t>
  </si>
  <si>
    <t>101 422 180 47</t>
  </si>
  <si>
    <t xml:space="preserve">КУЗНЕЦОВА Виктория Сергеевна </t>
  </si>
  <si>
    <t>101 639 330 14</t>
  </si>
  <si>
    <t>СПЕСИВЦЕВА Анастасия Романовна</t>
  </si>
  <si>
    <t>101 654 754 15</t>
  </si>
  <si>
    <t>ПОПОВА Александра Владимировна</t>
  </si>
  <si>
    <t>101 527 942 79</t>
  </si>
  <si>
    <t>ДАНИЛЕНКО  Мария Ильинична</t>
  </si>
  <si>
    <t>03.09.23010</t>
  </si>
  <si>
    <t xml:space="preserve">Коммюнике: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</si>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</sst>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yyyy"/>
  </numFmts>
  <fonts count="19" x14ac:knownFonts="1">
    <font>
      <sz val="11"/>
      <color theme="1"/>
      <name val="Calibri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49" fontId="11" fillId="0" borderId="13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horizontal="right"/>
    </xf>
    <xf numFmtId="0" fontId="9" fillId="0" borderId="17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1" fillId="0" borderId="18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10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164" fontId="13" fillId="0" borderId="34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 wrapText="1"/>
    </xf>
    <xf numFmtId="164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8" fillId="0" borderId="2" xfId="0" applyFont="1" applyBorder="1" applyAlignment="1">
      <alignment horizontal="justify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49" fontId="18" fillId="0" borderId="0" xfId="0" applyNumberFormat="1" applyFont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142875</xdr:rowOff>
    </xdr:from>
    <xdr:to>
      <xdr:col>9</xdr:col>
      <xdr:colOff>234949</xdr:colOff>
      <xdr:row>5</xdr:row>
      <xdr:rowOff>126244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4B98FF76-8F00-4C24-ADED-27BD954F0647}"/>
            </a:ext>
          </a:extLst>
        </xdr:cNvPr>
        <xdr:cNvGrpSpPr/>
      </xdr:nvGrpSpPr>
      <xdr:grpSpPr>
        <a:xfrm>
          <a:off x="276225" y="381000"/>
          <a:ext cx="12226924" cy="935869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5758AF74-B6CB-4A7A-A0B5-D4923F77E07D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B9B2A03-8644-4169-98D4-ADB10AE76AF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524659FE-2370-4591-B7F0-2FF3202D12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29514414-E682-435F-972E-431E7DAF9F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topLeftCell="A16" workbookViewId="0">
      <selection activeCell="D37" sqref="D37"/>
    </sheetView>
  </sheetViews>
  <sheetFormatPr defaultColWidth="9" defaultRowHeight="15" x14ac:dyDescent="0.25"/>
  <cols>
    <col min="3" max="3" width="17.28515625" customWidth="1"/>
    <col min="4" max="4" width="41.85546875" customWidth="1"/>
    <col min="5" max="5" width="13.28515625" customWidth="1"/>
    <col min="6" max="6" width="11.42578125" customWidth="1"/>
    <col min="7" max="7" width="35.5703125" customWidth="1"/>
    <col min="8" max="8" width="31.42578125" customWidth="1"/>
    <col min="9" max="9" width="15.140625" customWidth="1"/>
    <col min="10" max="10" width="17.28515625" customWidth="1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28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21" x14ac:dyDescent="0.2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</row>
    <row r="8" spans="1:10" ht="21.75" thickBot="1" x14ac:dyDescent="0.4">
      <c r="A8" s="5" t="s">
        <v>7</v>
      </c>
      <c r="B8" s="6"/>
      <c r="C8" s="6"/>
      <c r="D8" s="6"/>
      <c r="E8" s="6"/>
      <c r="F8" s="6"/>
      <c r="G8" s="6"/>
      <c r="H8" s="6"/>
      <c r="I8" s="6"/>
      <c r="J8" s="6"/>
    </row>
    <row r="9" spans="1:10" ht="19.5" thickTop="1" x14ac:dyDescent="0.25">
      <c r="A9" s="7" t="s">
        <v>8</v>
      </c>
      <c r="B9" s="8"/>
      <c r="C9" s="8"/>
      <c r="D9" s="8"/>
      <c r="E9" s="8"/>
      <c r="F9" s="8"/>
      <c r="G9" s="8"/>
      <c r="H9" s="8"/>
      <c r="I9" s="8"/>
      <c r="J9" s="9"/>
    </row>
    <row r="10" spans="1:10" ht="18.75" x14ac:dyDescent="0.25">
      <c r="A10" s="10" t="s">
        <v>9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2"/>
    </row>
    <row r="12" spans="1:10" ht="21" x14ac:dyDescent="0.25">
      <c r="A12" s="13"/>
      <c r="B12" s="14"/>
      <c r="C12" s="14"/>
      <c r="D12" s="14"/>
      <c r="E12" s="14"/>
      <c r="F12" s="14"/>
      <c r="G12" s="14"/>
      <c r="H12" s="14"/>
      <c r="I12" s="15"/>
      <c r="J12" s="16"/>
    </row>
    <row r="13" spans="1:10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 t="s">
        <v>13</v>
      </c>
      <c r="J13" s="22" t="s">
        <v>14</v>
      </c>
    </row>
    <row r="14" spans="1:10" x14ac:dyDescent="0.25">
      <c r="A14" s="23" t="s">
        <v>15</v>
      </c>
      <c r="B14" s="24"/>
      <c r="C14" s="24"/>
      <c r="D14" s="25"/>
      <c r="E14" s="25"/>
      <c r="F14" s="25"/>
      <c r="G14" s="26" t="s">
        <v>16</v>
      </c>
      <c r="H14" s="25"/>
      <c r="I14" s="27" t="s">
        <v>17</v>
      </c>
      <c r="J14" s="28" t="s">
        <v>18</v>
      </c>
    </row>
    <row r="15" spans="1:10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4"/>
    </row>
    <row r="16" spans="1:10" x14ac:dyDescent="0.25">
      <c r="A16" s="35" t="s">
        <v>21</v>
      </c>
      <c r="B16" s="36"/>
      <c r="C16" s="36"/>
      <c r="D16" s="37"/>
      <c r="E16" s="38"/>
      <c r="F16" s="37"/>
      <c r="G16" s="39"/>
      <c r="H16" s="40" t="s">
        <v>22</v>
      </c>
      <c r="I16" s="41"/>
      <c r="J16" s="42" t="s">
        <v>23</v>
      </c>
    </row>
    <row r="17" spans="1:10" x14ac:dyDescent="0.25">
      <c r="A17" s="35" t="s">
        <v>24</v>
      </c>
      <c r="B17" s="36"/>
      <c r="C17" s="36"/>
      <c r="D17" s="43"/>
      <c r="E17" s="38"/>
      <c r="F17" s="37"/>
      <c r="G17" s="39" t="s">
        <v>25</v>
      </c>
      <c r="H17" s="40" t="s">
        <v>26</v>
      </c>
      <c r="I17" s="41"/>
      <c r="J17" s="42" t="s">
        <v>27</v>
      </c>
    </row>
    <row r="18" spans="1:10" x14ac:dyDescent="0.25">
      <c r="A18" s="35" t="s">
        <v>28</v>
      </c>
      <c r="B18" s="36"/>
      <c r="C18" s="36"/>
      <c r="D18" s="43"/>
      <c r="E18" s="38"/>
      <c r="F18" s="37"/>
      <c r="G18" s="44" t="s">
        <v>29</v>
      </c>
      <c r="H18" s="45" t="s">
        <v>30</v>
      </c>
      <c r="I18" s="41"/>
      <c r="J18" s="46"/>
    </row>
    <row r="19" spans="1:10" x14ac:dyDescent="0.25">
      <c r="A19" s="35" t="s">
        <v>31</v>
      </c>
      <c r="B19" s="47"/>
      <c r="C19" s="47"/>
      <c r="D19" s="48"/>
      <c r="E19" s="48"/>
      <c r="F19" s="48"/>
      <c r="G19" s="39" t="s">
        <v>32</v>
      </c>
      <c r="H19" s="45" t="s">
        <v>33</v>
      </c>
      <c r="I19" s="41"/>
      <c r="J19" s="46"/>
    </row>
    <row r="20" spans="1:10" ht="15.75" thickBot="1" x14ac:dyDescent="0.3">
      <c r="A20" s="49"/>
      <c r="B20" s="50"/>
      <c r="C20" s="50"/>
      <c r="D20" s="51"/>
      <c r="E20" s="51"/>
      <c r="F20" s="51"/>
      <c r="G20" s="52"/>
      <c r="H20" s="53"/>
      <c r="I20" s="54"/>
      <c r="J20" s="55"/>
    </row>
    <row r="21" spans="1:10" ht="16.5" thickTop="1" thickBot="1" x14ac:dyDescent="0.3">
      <c r="A21" s="56"/>
      <c r="B21" s="57"/>
      <c r="C21" s="57"/>
      <c r="D21" s="58"/>
      <c r="E21" s="58"/>
      <c r="F21" s="58"/>
      <c r="G21" s="58"/>
      <c r="H21" s="58"/>
      <c r="I21" s="58"/>
      <c r="J21" s="59"/>
    </row>
    <row r="22" spans="1:10" ht="27" thickTop="1" thickBot="1" x14ac:dyDescent="0.3">
      <c r="A22" s="60" t="s">
        <v>34</v>
      </c>
      <c r="B22" s="61" t="s">
        <v>35</v>
      </c>
      <c r="C22" s="61" t="s">
        <v>36</v>
      </c>
      <c r="D22" s="61" t="s">
        <v>37</v>
      </c>
      <c r="E22" s="61" t="s">
        <v>38</v>
      </c>
      <c r="F22" s="61" t="s">
        <v>39</v>
      </c>
      <c r="G22" s="61" t="s">
        <v>40</v>
      </c>
      <c r="H22" s="61" t="s">
        <v>41</v>
      </c>
      <c r="I22" s="62" t="s">
        <v>42</v>
      </c>
      <c r="J22" s="63" t="s">
        <v>43</v>
      </c>
    </row>
    <row r="23" spans="1:10" ht="16.5" thickTop="1" x14ac:dyDescent="0.25">
      <c r="A23" s="64">
        <v>1</v>
      </c>
      <c r="B23" s="65">
        <v>10</v>
      </c>
      <c r="C23" s="66" t="s">
        <v>44</v>
      </c>
      <c r="D23" s="67" t="s">
        <v>45</v>
      </c>
      <c r="E23" s="68">
        <v>40115</v>
      </c>
      <c r="F23" s="69" t="s">
        <v>46</v>
      </c>
      <c r="G23" s="70" t="s">
        <v>47</v>
      </c>
      <c r="H23" s="71"/>
      <c r="I23" s="71" t="s">
        <v>46</v>
      </c>
      <c r="J23" s="72"/>
    </row>
    <row r="24" spans="1:10" ht="15.75" x14ac:dyDescent="0.25">
      <c r="A24" s="73">
        <v>2</v>
      </c>
      <c r="B24" s="74">
        <v>17</v>
      </c>
      <c r="C24" s="75" t="s">
        <v>48</v>
      </c>
      <c r="D24" s="75" t="s">
        <v>49</v>
      </c>
      <c r="E24" s="76">
        <v>40244</v>
      </c>
      <c r="F24" s="75" t="s">
        <v>46</v>
      </c>
      <c r="G24" s="77" t="s">
        <v>47</v>
      </c>
      <c r="H24" s="78"/>
      <c r="I24" s="78"/>
      <c r="J24" s="79"/>
    </row>
    <row r="25" spans="1:10" ht="15.75" x14ac:dyDescent="0.25">
      <c r="A25" s="73">
        <v>3</v>
      </c>
      <c r="B25" s="74">
        <v>20</v>
      </c>
      <c r="C25" s="77" t="s">
        <v>50</v>
      </c>
      <c r="D25" s="75" t="s">
        <v>51</v>
      </c>
      <c r="E25" s="76">
        <v>40249</v>
      </c>
      <c r="F25" s="75" t="s">
        <v>46</v>
      </c>
      <c r="G25" s="77" t="s">
        <v>47</v>
      </c>
      <c r="H25" s="78"/>
      <c r="I25" s="78"/>
      <c r="J25" s="79"/>
    </row>
    <row r="26" spans="1:10" ht="15.75" x14ac:dyDescent="0.25">
      <c r="A26" s="73">
        <v>4</v>
      </c>
      <c r="B26" s="74">
        <v>21</v>
      </c>
      <c r="C26" s="80" t="s">
        <v>52</v>
      </c>
      <c r="D26" s="81" t="s">
        <v>53</v>
      </c>
      <c r="E26" s="82">
        <v>40775</v>
      </c>
      <c r="F26" s="83" t="s">
        <v>54</v>
      </c>
      <c r="G26" s="77" t="s">
        <v>47</v>
      </c>
      <c r="H26" s="78"/>
      <c r="I26" s="78"/>
      <c r="J26" s="79"/>
    </row>
    <row r="27" spans="1:10" ht="15.75" x14ac:dyDescent="0.25">
      <c r="A27" s="73">
        <v>5</v>
      </c>
      <c r="B27" s="74">
        <v>53</v>
      </c>
      <c r="C27" s="77" t="s">
        <v>55</v>
      </c>
      <c r="D27" s="77" t="s">
        <v>56</v>
      </c>
      <c r="E27" s="82">
        <v>40342</v>
      </c>
      <c r="F27" s="77" t="s">
        <v>54</v>
      </c>
      <c r="G27" s="77" t="s">
        <v>57</v>
      </c>
      <c r="H27" s="78"/>
      <c r="I27" s="78"/>
      <c r="J27" s="79"/>
    </row>
    <row r="28" spans="1:10" ht="15.75" x14ac:dyDescent="0.25">
      <c r="A28" s="73">
        <v>6</v>
      </c>
      <c r="B28" s="74">
        <v>15</v>
      </c>
      <c r="C28" s="77" t="s">
        <v>58</v>
      </c>
      <c r="D28" s="75" t="s">
        <v>59</v>
      </c>
      <c r="E28" s="82">
        <v>40399</v>
      </c>
      <c r="F28" s="83" t="s">
        <v>60</v>
      </c>
      <c r="G28" s="77" t="s">
        <v>47</v>
      </c>
      <c r="H28" s="78"/>
      <c r="I28" s="78"/>
      <c r="J28" s="79"/>
    </row>
    <row r="29" spans="1:10" ht="15.75" x14ac:dyDescent="0.25">
      <c r="A29" s="73">
        <v>7</v>
      </c>
      <c r="B29" s="74">
        <v>19</v>
      </c>
      <c r="C29" s="77" t="s">
        <v>61</v>
      </c>
      <c r="D29" s="75" t="s">
        <v>62</v>
      </c>
      <c r="E29" s="82">
        <v>40283</v>
      </c>
      <c r="F29" s="83" t="s">
        <v>60</v>
      </c>
      <c r="G29" s="77" t="s">
        <v>47</v>
      </c>
      <c r="H29" s="78"/>
      <c r="I29" s="78"/>
      <c r="J29" s="79"/>
    </row>
    <row r="30" spans="1:10" ht="15.75" x14ac:dyDescent="0.25">
      <c r="A30" s="73">
        <v>8</v>
      </c>
      <c r="B30" s="74">
        <v>34</v>
      </c>
      <c r="C30" s="75" t="s">
        <v>63</v>
      </c>
      <c r="D30" s="75" t="s">
        <v>64</v>
      </c>
      <c r="E30" s="76">
        <v>40646</v>
      </c>
      <c r="F30" s="75" t="s">
        <v>60</v>
      </c>
      <c r="G30" s="75" t="s">
        <v>65</v>
      </c>
      <c r="H30" s="78"/>
      <c r="I30" s="78"/>
      <c r="J30" s="79"/>
    </row>
    <row r="31" spans="1:10" ht="15.75" x14ac:dyDescent="0.25">
      <c r="A31" s="73">
        <v>9</v>
      </c>
      <c r="B31" s="74">
        <v>12</v>
      </c>
      <c r="C31" s="77" t="s">
        <v>66</v>
      </c>
      <c r="D31" s="75" t="s">
        <v>67</v>
      </c>
      <c r="E31" s="82">
        <v>39890</v>
      </c>
      <c r="F31" s="77" t="s">
        <v>46</v>
      </c>
      <c r="G31" s="77" t="s">
        <v>47</v>
      </c>
      <c r="H31" s="78"/>
      <c r="I31" s="78"/>
      <c r="J31" s="79"/>
    </row>
    <row r="32" spans="1:10" ht="15.75" x14ac:dyDescent="0.25">
      <c r="A32" s="73">
        <v>10</v>
      </c>
      <c r="B32" s="74">
        <v>16</v>
      </c>
      <c r="C32" s="77" t="s">
        <v>68</v>
      </c>
      <c r="D32" s="75" t="s">
        <v>69</v>
      </c>
      <c r="E32" s="82">
        <v>40035</v>
      </c>
      <c r="F32" s="83" t="s">
        <v>60</v>
      </c>
      <c r="G32" s="77" t="s">
        <v>47</v>
      </c>
      <c r="H32" s="78"/>
      <c r="I32" s="78"/>
      <c r="J32" s="79"/>
    </row>
    <row r="33" spans="1:10" ht="15.75" x14ac:dyDescent="0.25">
      <c r="A33" s="73">
        <v>11</v>
      </c>
      <c r="B33" s="74">
        <v>54</v>
      </c>
      <c r="C33" s="77" t="s">
        <v>70</v>
      </c>
      <c r="D33" s="77" t="s">
        <v>71</v>
      </c>
      <c r="E33" s="82">
        <v>40768</v>
      </c>
      <c r="F33" s="77" t="s">
        <v>60</v>
      </c>
      <c r="G33" s="77" t="s">
        <v>57</v>
      </c>
      <c r="H33" s="78"/>
      <c r="I33" s="78"/>
      <c r="J33" s="79"/>
    </row>
    <row r="34" spans="1:10" ht="15.75" x14ac:dyDescent="0.25">
      <c r="A34" s="73">
        <v>12</v>
      </c>
      <c r="B34" s="74">
        <v>18</v>
      </c>
      <c r="C34" s="77" t="s">
        <v>72</v>
      </c>
      <c r="D34" s="75" t="s">
        <v>73</v>
      </c>
      <c r="E34" s="82">
        <v>40556</v>
      </c>
      <c r="F34" s="77" t="s">
        <v>60</v>
      </c>
      <c r="G34" s="77" t="s">
        <v>47</v>
      </c>
      <c r="H34" s="78"/>
      <c r="I34" s="78"/>
      <c r="J34" s="79"/>
    </row>
    <row r="35" spans="1:10" ht="16.5" thickBot="1" x14ac:dyDescent="0.3">
      <c r="A35" s="84">
        <v>13</v>
      </c>
      <c r="B35" s="85">
        <v>11</v>
      </c>
      <c r="C35" s="86" t="s">
        <v>74</v>
      </c>
      <c r="D35" s="87" t="s">
        <v>75</v>
      </c>
      <c r="E35" s="86" t="s">
        <v>76</v>
      </c>
      <c r="F35" s="86" t="s">
        <v>54</v>
      </c>
      <c r="G35" s="86" t="s">
        <v>47</v>
      </c>
      <c r="H35" s="88"/>
      <c r="I35" s="88"/>
      <c r="J35" s="89"/>
    </row>
    <row r="36" spans="1:10" ht="16.5" thickTop="1" thickBot="1" x14ac:dyDescent="0.3"/>
    <row r="37" spans="1:10" ht="16.5" thickTop="1" x14ac:dyDescent="0.25">
      <c r="A37" s="90" t="s">
        <v>77</v>
      </c>
      <c r="B37" s="91"/>
      <c r="C37" s="91"/>
      <c r="D37" s="92"/>
      <c r="E37" s="93"/>
      <c r="F37" s="94"/>
      <c r="G37" s="93"/>
      <c r="H37" s="95"/>
      <c r="I37" s="96"/>
      <c r="J37" s="97"/>
    </row>
    <row r="38" spans="1:10" ht="15.75" x14ac:dyDescent="0.25">
      <c r="A38" s="98"/>
      <c r="B38" s="98"/>
      <c r="C38" s="98"/>
      <c r="D38" s="98"/>
      <c r="E38" s="98"/>
      <c r="F38" s="98"/>
      <c r="G38" s="99"/>
      <c r="H38" s="100"/>
      <c r="I38" s="101"/>
      <c r="J38" s="102"/>
    </row>
    <row r="39" spans="1:10" x14ac:dyDescent="0.25">
      <c r="A39" s="103" t="s">
        <v>78</v>
      </c>
      <c r="B39" s="104"/>
      <c r="C39" s="104"/>
      <c r="D39" s="104"/>
      <c r="E39" s="104"/>
      <c r="F39" s="104"/>
      <c r="G39" s="105" t="s">
        <v>79</v>
      </c>
      <c r="H39" s="104"/>
      <c r="I39" s="104"/>
      <c r="J39" s="105"/>
    </row>
    <row r="40" spans="1:10" x14ac:dyDescent="0.25">
      <c r="A40" s="106" t="s">
        <v>80</v>
      </c>
      <c r="B40" s="107"/>
      <c r="C40" s="107"/>
      <c r="D40" s="107"/>
      <c r="E40" s="107"/>
      <c r="F40" s="107"/>
      <c r="G40" s="108" t="s">
        <v>81</v>
      </c>
      <c r="H40" s="109">
        <v>3</v>
      </c>
      <c r="I40" s="110" t="s">
        <v>82</v>
      </c>
      <c r="J40" s="111">
        <f>COUNTIF(F23:F36,"ЗМС")</f>
        <v>0</v>
      </c>
    </row>
    <row r="41" spans="1:10" x14ac:dyDescent="0.25">
      <c r="A41" s="106" t="s">
        <v>83</v>
      </c>
      <c r="B41" s="112"/>
      <c r="C41" s="112"/>
      <c r="D41" s="112"/>
      <c r="E41" s="112"/>
      <c r="F41" s="112"/>
      <c r="G41" s="108" t="s">
        <v>84</v>
      </c>
      <c r="H41" s="109">
        <v>13</v>
      </c>
      <c r="I41" s="110" t="s">
        <v>85</v>
      </c>
      <c r="J41" s="111">
        <f>COUNTIF(F23:F36,"МСМК")</f>
        <v>0</v>
      </c>
    </row>
    <row r="42" spans="1:10" x14ac:dyDescent="0.25">
      <c r="A42" s="106"/>
      <c r="B42" s="112"/>
      <c r="C42" s="112"/>
      <c r="D42" s="112"/>
      <c r="E42" s="112"/>
      <c r="F42" s="112"/>
      <c r="G42" s="108" t="s">
        <v>86</v>
      </c>
      <c r="H42" s="109">
        <v>13</v>
      </c>
      <c r="I42" s="110" t="s">
        <v>87</v>
      </c>
      <c r="J42" s="111">
        <f>COUNTIF(F23:F36,"МС")</f>
        <v>0</v>
      </c>
    </row>
    <row r="43" spans="1:10" x14ac:dyDescent="0.25">
      <c r="A43" s="106"/>
      <c r="B43" s="112"/>
      <c r="C43" s="112"/>
      <c r="D43" s="112"/>
      <c r="E43" s="112"/>
      <c r="F43" s="112"/>
      <c r="G43" s="108" t="s">
        <v>88</v>
      </c>
      <c r="H43" s="109">
        <f>COUNT(A14:A44)</f>
        <v>13</v>
      </c>
      <c r="I43" s="110" t="s">
        <v>46</v>
      </c>
      <c r="J43" s="111">
        <f>COUNTIF(F23:F36,"КМС")</f>
        <v>4</v>
      </c>
    </row>
    <row r="44" spans="1:10" x14ac:dyDescent="0.25">
      <c r="A44" s="106"/>
      <c r="B44" s="112"/>
      <c r="C44" s="112"/>
      <c r="D44" s="112"/>
      <c r="E44" s="112"/>
      <c r="F44" s="112"/>
      <c r="G44" s="108" t="s">
        <v>89</v>
      </c>
      <c r="H44" s="109">
        <f>COUNTIF(A14:A36,"НФ")</f>
        <v>0</v>
      </c>
      <c r="I44" s="110" t="s">
        <v>54</v>
      </c>
      <c r="J44" s="111">
        <f>COUNTIF(F36:F52,"1 СР")</f>
        <v>0</v>
      </c>
    </row>
    <row r="45" spans="1:10" x14ac:dyDescent="0.25">
      <c r="B45" s="107"/>
      <c r="C45" s="107"/>
      <c r="D45" s="107"/>
      <c r="E45" s="107"/>
      <c r="F45" s="107"/>
      <c r="G45" s="108" t="s">
        <v>90</v>
      </c>
      <c r="H45" s="109">
        <f>COUNTIF(A14:A36,"НФ")</f>
        <v>0</v>
      </c>
      <c r="I45" s="110" t="s">
        <v>60</v>
      </c>
      <c r="J45" s="111">
        <f>COUNTIF(F36:F52,"2 СР")</f>
        <v>0</v>
      </c>
    </row>
    <row r="46" spans="1:10" x14ac:dyDescent="0.25">
      <c r="A46" s="113"/>
      <c r="B46" s="112"/>
      <c r="C46" s="112"/>
      <c r="D46" s="112"/>
      <c r="E46" s="112"/>
      <c r="F46" s="112"/>
      <c r="G46" s="108" t="s">
        <v>91</v>
      </c>
      <c r="H46" s="109">
        <f>COUNTIF(A14:A36,"НФ")</f>
        <v>0</v>
      </c>
      <c r="I46" s="110" t="s">
        <v>92</v>
      </c>
      <c r="J46" s="111">
        <f>COUNTIF(F36:F52,"3 СР")</f>
        <v>0</v>
      </c>
    </row>
    <row r="47" spans="1:10" x14ac:dyDescent="0.25">
      <c r="A47" s="106"/>
      <c r="B47" s="114"/>
      <c r="C47" s="114"/>
      <c r="D47" s="114"/>
      <c r="E47" s="114"/>
      <c r="F47" s="115"/>
      <c r="G47" s="115"/>
      <c r="H47" s="115"/>
      <c r="I47" s="115"/>
      <c r="J47" s="16"/>
    </row>
    <row r="48" spans="1:10" ht="15.75" x14ac:dyDescent="0.25">
      <c r="A48" s="116"/>
      <c r="B48" s="117"/>
      <c r="C48" s="117"/>
      <c r="D48" s="117" t="s">
        <v>24</v>
      </c>
      <c r="E48" s="117"/>
      <c r="F48" s="117" t="s">
        <v>28</v>
      </c>
      <c r="G48" s="117"/>
      <c r="H48" s="118" t="s">
        <v>31</v>
      </c>
      <c r="I48" s="117"/>
      <c r="J48" s="118"/>
    </row>
    <row r="49" spans="1:10" x14ac:dyDescent="0.25">
      <c r="A49" s="106"/>
      <c r="B49" s="119"/>
      <c r="C49" s="119"/>
      <c r="D49" s="114"/>
      <c r="E49" s="114"/>
      <c r="F49" s="114"/>
      <c r="G49" s="114"/>
      <c r="H49" s="114"/>
      <c r="I49" s="114"/>
      <c r="J49" s="120"/>
    </row>
    <row r="50" spans="1:10" x14ac:dyDescent="0.25">
      <c r="A50" s="106"/>
      <c r="B50" s="119"/>
      <c r="C50" s="119"/>
      <c r="D50" s="114"/>
      <c r="E50" s="114"/>
      <c r="F50" s="114"/>
      <c r="G50" s="114"/>
      <c r="H50" s="114"/>
      <c r="I50" s="114"/>
      <c r="J50" s="120"/>
    </row>
    <row r="51" spans="1:10" x14ac:dyDescent="0.25">
      <c r="A51" s="106"/>
      <c r="B51" s="119"/>
      <c r="C51" s="119"/>
      <c r="D51" s="114"/>
      <c r="E51" s="114"/>
      <c r="F51" s="114"/>
      <c r="G51" s="114"/>
      <c r="H51" s="114"/>
      <c r="I51" s="114"/>
      <c r="J51" s="120"/>
    </row>
    <row r="52" spans="1:10" x14ac:dyDescent="0.25">
      <c r="A52" s="106"/>
      <c r="B52" s="119"/>
      <c r="C52" s="119"/>
      <c r="D52" s="114"/>
      <c r="E52" s="114"/>
      <c r="F52" s="114"/>
      <c r="G52" s="114"/>
      <c r="H52" s="114"/>
      <c r="I52" s="114"/>
      <c r="J52" s="120"/>
    </row>
    <row r="53" spans="1:10" x14ac:dyDescent="0.25">
      <c r="A53" s="106"/>
      <c r="B53" s="119"/>
      <c r="C53" s="119"/>
      <c r="D53" s="114"/>
      <c r="E53" s="114"/>
      <c r="F53" s="114"/>
      <c r="G53" s="114"/>
      <c r="H53" s="114"/>
      <c r="I53" s="114"/>
      <c r="J53" s="120"/>
    </row>
    <row r="54" spans="1:10" x14ac:dyDescent="0.25">
      <c r="A54" s="106"/>
      <c r="B54" s="119"/>
      <c r="C54" s="119"/>
      <c r="D54" s="114"/>
      <c r="E54" s="114"/>
      <c r="F54" s="121"/>
      <c r="G54" s="122"/>
      <c r="H54" s="122"/>
      <c r="I54" s="122"/>
      <c r="J54" s="121"/>
    </row>
    <row r="55" spans="1:10" ht="16.5" thickBot="1" x14ac:dyDescent="0.3">
      <c r="A55" s="123"/>
      <c r="B55" s="124"/>
      <c r="C55" s="124"/>
      <c r="D55" s="124" t="s">
        <v>25</v>
      </c>
      <c r="E55" s="124"/>
      <c r="F55" s="124" t="s">
        <v>29</v>
      </c>
      <c r="G55" s="124"/>
      <c r="H55" s="125" t="s">
        <v>32</v>
      </c>
      <c r="I55" s="124"/>
      <c r="J55" s="125"/>
    </row>
    <row r="56" spans="1:10" ht="15.75" thickTop="1" x14ac:dyDescent="0.25"/>
  </sheetData>
  <mergeCells count="23">
    <mergeCell ref="F54:J54"/>
    <mergeCell ref="A55:C55"/>
    <mergeCell ref="D55:E55"/>
    <mergeCell ref="F55:G55"/>
    <mergeCell ref="H55:J55"/>
    <mergeCell ref="A39:F39"/>
    <mergeCell ref="G39:J39"/>
    <mergeCell ref="A48:C48"/>
    <mergeCell ref="D48:E48"/>
    <mergeCell ref="F48:G48"/>
    <mergeCell ref="H48:J48"/>
    <mergeCell ref="A7:J7"/>
    <mergeCell ref="A8:J8"/>
    <mergeCell ref="A9:J9"/>
    <mergeCell ref="A10:J10"/>
    <mergeCell ref="A11:J11"/>
    <mergeCell ref="A15:G15"/>
    <mergeCell ref="A1:J1"/>
    <mergeCell ref="A2:J2"/>
    <mergeCell ref="A3:J3"/>
    <mergeCell ref="A4:J4"/>
    <mergeCell ref="A5:J5"/>
    <mergeCell ref="A6:J6"/>
  </mergeCells>
  <conditionalFormatting sqref="D23">
    <cfRule type="duplicateValues" dxfId="9" priority="9"/>
    <cfRule type="duplicateValues" dxfId="8" priority="10"/>
  </conditionalFormatting>
  <conditionalFormatting sqref="D25">
    <cfRule type="duplicateValues" dxfId="7" priority="7"/>
    <cfRule type="duplicateValues" dxfId="6" priority="8"/>
  </conditionalFormatting>
  <conditionalFormatting sqref="D28">
    <cfRule type="duplicateValues" dxfId="5" priority="1"/>
    <cfRule type="duplicateValues" dxfId="4" priority="2"/>
  </conditionalFormatting>
  <conditionalFormatting sqref="D29">
    <cfRule type="duplicateValues" dxfId="3" priority="5"/>
    <cfRule type="duplicateValues" dxfId="2" priority="6"/>
  </conditionalFormatting>
  <conditionalFormatting sqref="D32"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2025-07-23T16:41:40Z</dcterms:created>
  <dcterms:modified xsi:type="dcterms:W3CDTF">2025-07-23T16:42:06Z</dcterms:modified>
</cp:coreProperties>
</file>