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C125008F-A656-474D-96C8-C3B3BE12B5A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время'!$A$1:$K$57</definedName>
  </definedNames>
  <calcPr calcId="191029" refMode="R1C1"/>
</workbook>
</file>

<file path=xl/calcChain.xml><?xml version="1.0" encoding="utf-8"?>
<calcChain xmlns="http://schemas.openxmlformats.org/spreadsheetml/2006/main">
  <c r="K49" i="105" l="1"/>
  <c r="H49" i="105" l="1"/>
  <c r="H47" i="105"/>
  <c r="I57" i="105" l="1"/>
  <c r="E57" i="105"/>
  <c r="A57" i="105"/>
  <c r="K44" i="105"/>
  <c r="K43" i="105"/>
</calcChain>
</file>

<file path=xl/sharedStrings.xml><?xml version="1.0" encoding="utf-8"?>
<sst xmlns="http://schemas.openxmlformats.org/spreadsheetml/2006/main" count="193" uniqueCount="162">
  <si>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</si>
  <si>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</si>
  <si>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</si>
  <si>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</si>
  <si>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</si>
  <si>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</si>
  <si>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</si>
  <si>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</si>
  <si>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</si>
  <si>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</si>
  <si>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</si>
  <si>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</si>
  <si>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</si>
  <si>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</si>
  <si>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</si>
  <si>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</si>
  <si>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</si>
  <si>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</si>
  <si>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</si>
  <si>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</si>
  <si>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</si>
  <si>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</si>
  <si>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</si>
  <si>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</si>
  <si>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</si>
  <si>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</si>
  <si>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</si>
  <si>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</si>
  <si>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</si>
  <si>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</si>
  <si>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</si>
  <si>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</si>
  <si>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</si>
  <si>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</si>
  <si>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</si>
  <si>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</si>
  <si>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</si>
  <si>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</si>
  <si>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</si>
  <si>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</si>
  <si>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</si>
  <si>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</si>
  <si>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</si>
  <si>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</si>
  <si>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</si>
  <si>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</si>
  <si>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</si>
  <si>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</si>
  <si>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</si>
  <si>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</si>
  <si>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</si>
  <si>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</si>
  <si>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</si>
  <si>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</si>
  <si>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</si>
  <si>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</si>
  <si>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</si>
  <si>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</si>
  <si>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</si>
  <si>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</si>
  <si>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</si>
  <si>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</si>
  <si>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</si>
  <si>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ЧЕРНЫШОВ М.Ю. (г. Пенза)</t>
  </si>
  <si>
    <t>БОЯРОВ В.В. (ВК, г. Саранск)</t>
  </si>
  <si>
    <t>Юниоры 17-18 лет</t>
  </si>
  <si>
    <t>60</t>
  </si>
  <si>
    <t>10093067339</t>
  </si>
  <si>
    <t>Козинка Роман</t>
  </si>
  <si>
    <t>13.12.2008</t>
  </si>
  <si>
    <t>Мордовия</t>
  </si>
  <si>
    <t>0:00:25,24</t>
  </si>
  <si>
    <t>876</t>
  </si>
  <si>
    <t>10080506950</t>
  </si>
  <si>
    <t>Девяткин Илья</t>
  </si>
  <si>
    <t>22.09.2007</t>
  </si>
  <si>
    <t>Москва</t>
  </si>
  <si>
    <t>0:00:25,32</t>
  </si>
  <si>
    <t>116</t>
  </si>
  <si>
    <t>10076514489</t>
  </si>
  <si>
    <t>Стефанович Георгий</t>
  </si>
  <si>
    <t>03.01.2007</t>
  </si>
  <si>
    <t>0:00:25,61</t>
  </si>
  <si>
    <t>68</t>
  </si>
  <si>
    <t>10076197625</t>
  </si>
  <si>
    <t>Котельников Никита</t>
  </si>
  <si>
    <t>23.12.2007</t>
  </si>
  <si>
    <t>0:00:25,79</t>
  </si>
  <si>
    <t>32</t>
  </si>
  <si>
    <t>10103713996</t>
  </si>
  <si>
    <t>Иванов Егор</t>
  </si>
  <si>
    <t>07.06.2008</t>
  </si>
  <si>
    <t>Брянская обл.</t>
  </si>
  <si>
    <t>0:00:25,91</t>
  </si>
  <si>
    <t>523</t>
  </si>
  <si>
    <t>10080214839</t>
  </si>
  <si>
    <t>Одоевцев Артем</t>
  </si>
  <si>
    <t>18.03.2007</t>
  </si>
  <si>
    <t>0:00:25,97</t>
  </si>
  <si>
    <t>604</t>
  </si>
  <si>
    <t>10112972850</t>
  </si>
  <si>
    <t>Сабусов Егор</t>
  </si>
  <si>
    <t>22.12.2007</t>
  </si>
  <si>
    <t>Московская обл.</t>
  </si>
  <si>
    <t>0:00:26,77</t>
  </si>
  <si>
    <t>683</t>
  </si>
  <si>
    <t>10112968810</t>
  </si>
  <si>
    <t>Скакодуб Алексей</t>
  </si>
  <si>
    <t>26.04.2007</t>
  </si>
  <si>
    <t>0:00:26,87</t>
  </si>
  <si>
    <t>880</t>
  </si>
  <si>
    <t>10089252007</t>
  </si>
  <si>
    <t>Филиппов Максим</t>
  </si>
  <si>
    <t>08.05.2008</t>
  </si>
  <si>
    <t>0:00:27,18</t>
  </si>
  <si>
    <t>690</t>
  </si>
  <si>
    <t>10096913286</t>
  </si>
  <si>
    <t>Акронович Александр</t>
  </si>
  <si>
    <t>30.12.2008</t>
  </si>
  <si>
    <t>0:00:27,79</t>
  </si>
  <si>
    <t>887</t>
  </si>
  <si>
    <t>10117219531</t>
  </si>
  <si>
    <t>Ковылов Никита</t>
  </si>
  <si>
    <t>15.09.2008</t>
  </si>
  <si>
    <t>0:00:28,45</t>
  </si>
  <si>
    <t>939</t>
  </si>
  <si>
    <t>10091971542</t>
  </si>
  <si>
    <t>Веселов Егор</t>
  </si>
  <si>
    <t>22.07.2007</t>
  </si>
  <si>
    <t>Краснодарский край</t>
  </si>
  <si>
    <t>0:00:29,33</t>
  </si>
  <si>
    <t>23</t>
  </si>
  <si>
    <t>10150621075</t>
  </si>
  <si>
    <t>Манукян Артем</t>
  </si>
  <si>
    <t>01.12.2008</t>
  </si>
  <si>
    <t>0:00:32,22</t>
  </si>
  <si>
    <t>10152322821</t>
  </si>
  <si>
    <t>Вохминцев Георгий</t>
  </si>
  <si>
    <t>18.02.2008</t>
  </si>
  <si>
    <t>Челябинская обл.</t>
  </si>
  <si>
    <t>0:00:34,21</t>
  </si>
  <si>
    <t>196</t>
  </si>
  <si>
    <t>10116821831</t>
  </si>
  <si>
    <t>Блинов Григорий</t>
  </si>
  <si>
    <t>09.05.2008</t>
  </si>
  <si>
    <t>Свердловская обл.</t>
  </si>
  <si>
    <t>0:00:34,62</t>
  </si>
  <si>
    <t>33</t>
  </si>
  <si>
    <t>10131105382</t>
  </si>
  <si>
    <t>Долин Павел</t>
  </si>
  <si>
    <t>28.10.2008</t>
  </si>
  <si>
    <t>0:00:36,67</t>
  </si>
  <si>
    <t>34</t>
  </si>
  <si>
    <t>10139199125</t>
  </si>
  <si>
    <t>Лунин Егор</t>
  </si>
  <si>
    <t>11.10.2008</t>
  </si>
  <si>
    <t>0:00:36,86</t>
  </si>
  <si>
    <t>627</t>
  </si>
  <si>
    <t>10104182125</t>
  </si>
  <si>
    <t>Новикович Игорь</t>
  </si>
  <si>
    <t>16.07.2008</t>
  </si>
  <si>
    <t>0:00:59,40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</si>
</sst>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2" fillId="0" borderId="9" xfId="2" applyFont="1" applyBorder="1" applyAlignment="1">
      <alignment horizontal="left" vertical="center" wrapText="1"/>
    </xf>
    <xf numFmtId="164" fontId="22" fillId="0" borderId="9" xfId="2" applyNumberFormat="1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4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61"/>
  <sheetViews>
    <sheetView tabSelected="1" view="pageBreakPreview" topLeftCell="A31" zoomScale="90" zoomScaleNormal="70" zoomScaleSheetLayoutView="90" zoomScalePageLayoutView="50" workbookViewId="0">
      <selection activeCell="J36" sqref="J36"/>
    </sheetView>
  </sheetViews>
  <sheetFormatPr defaultColWidth="9.109375" defaultRowHeight="13.8" x14ac:dyDescent="0.25"/>
  <cols>
    <col min="1" max="1" width="7" style="77" customWidth="1"/>
    <col min="2" max="2" width="7.88671875" style="64" customWidth="1"/>
    <col min="3" max="3" width="14.6640625" style="64" customWidth="1"/>
    <col min="4" max="4" width="30.109375" style="52" customWidth="1"/>
    <col min="5" max="5" width="14.33203125" style="54" customWidth="1"/>
    <col min="6" max="6" width="12.6640625" style="52" customWidth="1"/>
    <col min="7" max="7" width="28.109375" style="52" customWidth="1"/>
    <col min="8" max="8" width="15.33203125" style="78" customWidth="1"/>
    <col min="9" max="9" width="7.88671875" style="78" customWidth="1"/>
    <col min="10" max="10" width="15.33203125" style="52" customWidth="1"/>
    <col min="11" max="11" width="15.88671875" style="52" customWidth="1"/>
    <col min="12" max="16384" width="9.109375" style="52"/>
  </cols>
  <sheetData>
    <row r="1" spans="1:11" s="51" customFormat="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customFormat="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customFormat="1" ht="21" x14ac:dyDescent="0.25">
      <c r="A3" s="129" t="s">
        <v>51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customFormat="1" ht="21" x14ac:dyDescent="0.25">
      <c r="A4" s="129" t="s">
        <v>52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customFormat="1" ht="21" x14ac:dyDescent="0.25">
      <c r="A5" s="129" t="s">
        <v>53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customFormat="1" ht="28.8" x14ac:dyDescent="0.25">
      <c r="A6" s="137" t="s">
        <v>50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customFormat="1" ht="21" x14ac:dyDescent="0.25">
      <c r="A7" s="138" t="s">
        <v>11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customFormat="1" ht="21.6" thickBot="1" x14ac:dyDescent="0.3">
      <c r="A8" s="138" t="s">
        <v>24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9.5" customHeight="1" x14ac:dyDescent="0.25">
      <c r="A9" s="139" t="s">
        <v>16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8" customHeight="1" x14ac:dyDescent="0.25">
      <c r="A10" s="130" t="s">
        <v>39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</row>
    <row r="11" spans="1:11" ht="19.5" customHeight="1" x14ac:dyDescent="0.25">
      <c r="A11" s="130" t="s">
        <v>65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1" ht="5.25" customHeight="1" x14ac:dyDescent="0.25">
      <c r="A12" s="122" t="s">
        <v>24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4"/>
    </row>
    <row r="13" spans="1:11" ht="15.6" x14ac:dyDescent="0.25">
      <c r="A13" s="133" t="s">
        <v>54</v>
      </c>
      <c r="B13" s="134"/>
      <c r="C13" s="134"/>
      <c r="D13" s="134"/>
      <c r="E13" s="1"/>
      <c r="F13" s="90" t="s">
        <v>58</v>
      </c>
      <c r="G13" s="90"/>
      <c r="H13" s="7"/>
      <c r="I13" s="7"/>
      <c r="J13" s="2"/>
      <c r="K13" s="91" t="s">
        <v>44</v>
      </c>
    </row>
    <row r="14" spans="1:11" ht="15.6" x14ac:dyDescent="0.25">
      <c r="A14" s="135" t="s">
        <v>61</v>
      </c>
      <c r="B14" s="136"/>
      <c r="C14" s="136"/>
      <c r="D14" s="136"/>
      <c r="E14" s="3"/>
      <c r="F14" s="17" t="s">
        <v>59</v>
      </c>
      <c r="G14" s="17"/>
      <c r="H14" s="8"/>
      <c r="I14" s="8"/>
      <c r="J14" s="4"/>
      <c r="K14" s="92" t="s">
        <v>62</v>
      </c>
    </row>
    <row r="15" spans="1:11" ht="14.4" x14ac:dyDescent="0.25">
      <c r="A15" s="116" t="s">
        <v>6</v>
      </c>
      <c r="B15" s="117"/>
      <c r="C15" s="117"/>
      <c r="D15" s="117"/>
      <c r="E15" s="117"/>
      <c r="F15" s="117"/>
      <c r="G15" s="118"/>
      <c r="H15" s="119" t="s">
        <v>0</v>
      </c>
      <c r="I15" s="120"/>
      <c r="J15" s="120"/>
      <c r="K15" s="121"/>
    </row>
    <row r="16" spans="1:11" ht="24.9" customHeight="1" x14ac:dyDescent="0.25">
      <c r="A16" s="53" t="s">
        <v>12</v>
      </c>
      <c r="B16" s="5"/>
      <c r="C16" s="5"/>
      <c r="D16" s="9"/>
      <c r="E16" s="10"/>
      <c r="F16" s="9"/>
      <c r="G16" s="42" t="s">
        <v>63</v>
      </c>
      <c r="H16" s="43" t="s">
        <v>29</v>
      </c>
      <c r="I16" s="44"/>
      <c r="J16" s="44"/>
      <c r="K16" s="93"/>
    </row>
    <row r="17" spans="1:11" ht="24.9" customHeight="1" x14ac:dyDescent="0.25">
      <c r="A17" s="53" t="s">
        <v>13</v>
      </c>
      <c r="B17" s="5"/>
      <c r="C17" s="5"/>
      <c r="D17" s="6"/>
      <c r="E17" s="16"/>
      <c r="F17" s="11"/>
      <c r="G17" s="37" t="s">
        <v>64</v>
      </c>
      <c r="H17" s="43" t="s">
        <v>31</v>
      </c>
      <c r="I17" s="44"/>
      <c r="J17" s="44"/>
      <c r="K17" s="94" t="s">
        <v>55</v>
      </c>
    </row>
    <row r="18" spans="1:11" ht="24.9" customHeight="1" x14ac:dyDescent="0.25">
      <c r="A18" s="53" t="s">
        <v>14</v>
      </c>
      <c r="B18" s="5"/>
      <c r="C18" s="5"/>
      <c r="D18" s="6"/>
      <c r="E18" s="16"/>
      <c r="F18" s="11"/>
      <c r="G18" s="37" t="s">
        <v>57</v>
      </c>
      <c r="H18" s="43" t="s">
        <v>32</v>
      </c>
      <c r="I18" s="44"/>
      <c r="J18" s="44"/>
      <c r="K18" s="94" t="s">
        <v>56</v>
      </c>
    </row>
    <row r="19" spans="1:11" ht="24.9" customHeight="1" thickBot="1" x14ac:dyDescent="0.3">
      <c r="A19" s="53" t="s">
        <v>10</v>
      </c>
      <c r="B19" s="18"/>
      <c r="C19" s="18"/>
      <c r="D19" s="11"/>
      <c r="F19" s="19"/>
      <c r="G19" s="38" t="s">
        <v>60</v>
      </c>
      <c r="H19" s="41" t="s">
        <v>30</v>
      </c>
      <c r="I19" s="55"/>
      <c r="J19" s="56"/>
      <c r="K19" s="95">
        <v>1</v>
      </c>
    </row>
    <row r="20" spans="1:11" ht="7.5" customHeight="1" thickTop="1" x14ac:dyDescent="0.25">
      <c r="A20" s="57"/>
      <c r="B20" s="29"/>
      <c r="C20" s="29"/>
      <c r="D20" s="28"/>
      <c r="E20" s="30"/>
      <c r="F20" s="28"/>
      <c r="G20" s="28"/>
      <c r="H20" s="31"/>
      <c r="I20" s="31"/>
      <c r="J20" s="28"/>
      <c r="K20" s="96"/>
    </row>
    <row r="21" spans="1:11" s="59" customFormat="1" ht="29.25" customHeight="1" x14ac:dyDescent="0.25">
      <c r="A21" s="58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6" t="s">
        <v>38</v>
      </c>
      <c r="I21" s="46"/>
      <c r="J21" s="50" t="s">
        <v>18</v>
      </c>
      <c r="K21" s="97" t="s">
        <v>9</v>
      </c>
    </row>
    <row r="22" spans="1:11" s="59" customFormat="1" ht="30" customHeight="1" x14ac:dyDescent="0.3">
      <c r="A22" s="35">
        <v>1</v>
      </c>
      <c r="B22" s="35" t="s">
        <v>66</v>
      </c>
      <c r="C22" s="35" t="s">
        <v>67</v>
      </c>
      <c r="D22" s="35" t="s">
        <v>68</v>
      </c>
      <c r="E22" s="35" t="s">
        <v>69</v>
      </c>
      <c r="F22" s="35" t="s">
        <v>20</v>
      </c>
      <c r="G22" s="35" t="s">
        <v>70</v>
      </c>
      <c r="H22" s="35" t="s">
        <v>71</v>
      </c>
      <c r="I22" s="48"/>
      <c r="J22" s="49"/>
      <c r="K22" s="98"/>
    </row>
    <row r="23" spans="1:11" s="59" customFormat="1" ht="30" customHeight="1" x14ac:dyDescent="0.3">
      <c r="A23" s="35">
        <v>2</v>
      </c>
      <c r="B23" s="35" t="s">
        <v>72</v>
      </c>
      <c r="C23" s="35" t="s">
        <v>73</v>
      </c>
      <c r="D23" s="35" t="s">
        <v>74</v>
      </c>
      <c r="E23" s="35" t="s">
        <v>75</v>
      </c>
      <c r="F23" s="35" t="s">
        <v>17</v>
      </c>
      <c r="G23" s="35" t="s">
        <v>76</v>
      </c>
      <c r="H23" s="35" t="s">
        <v>77</v>
      </c>
      <c r="I23" s="48"/>
      <c r="J23" s="49"/>
      <c r="K23" s="98"/>
    </row>
    <row r="24" spans="1:11" s="59" customFormat="1" ht="30" customHeight="1" x14ac:dyDescent="0.3">
      <c r="A24" s="35">
        <v>3</v>
      </c>
      <c r="B24" s="35" t="s">
        <v>78</v>
      </c>
      <c r="C24" s="35" t="s">
        <v>79</v>
      </c>
      <c r="D24" s="35" t="s">
        <v>80</v>
      </c>
      <c r="E24" s="35" t="s">
        <v>81</v>
      </c>
      <c r="F24" s="35" t="s">
        <v>20</v>
      </c>
      <c r="G24" s="35" t="s">
        <v>76</v>
      </c>
      <c r="H24" s="35" t="s">
        <v>82</v>
      </c>
      <c r="I24" s="48"/>
      <c r="J24" s="49"/>
      <c r="K24" s="98"/>
    </row>
    <row r="25" spans="1:11" s="59" customFormat="1" ht="30" customHeight="1" x14ac:dyDescent="0.3">
      <c r="A25" s="35">
        <v>4</v>
      </c>
      <c r="B25" s="35" t="s">
        <v>83</v>
      </c>
      <c r="C25" s="35" t="s">
        <v>84</v>
      </c>
      <c r="D25" s="35" t="s">
        <v>85</v>
      </c>
      <c r="E25" s="35" t="s">
        <v>86</v>
      </c>
      <c r="F25" s="35" t="s">
        <v>20</v>
      </c>
      <c r="G25" s="35" t="s">
        <v>70</v>
      </c>
      <c r="H25" s="35" t="s">
        <v>87</v>
      </c>
      <c r="I25" s="48"/>
      <c r="J25" s="49"/>
      <c r="K25" s="98"/>
    </row>
    <row r="26" spans="1:11" s="59" customFormat="1" ht="30" customHeight="1" x14ac:dyDescent="0.3">
      <c r="A26" s="35">
        <v>5</v>
      </c>
      <c r="B26" s="35" t="s">
        <v>88</v>
      </c>
      <c r="C26" s="35" t="s">
        <v>89</v>
      </c>
      <c r="D26" s="35" t="s">
        <v>90</v>
      </c>
      <c r="E26" s="35" t="s">
        <v>91</v>
      </c>
      <c r="F26" s="35" t="s">
        <v>20</v>
      </c>
      <c r="G26" s="35" t="s">
        <v>92</v>
      </c>
      <c r="H26" s="35" t="s">
        <v>93</v>
      </c>
      <c r="I26" s="48"/>
      <c r="J26" s="49"/>
      <c r="K26" s="98"/>
    </row>
    <row r="27" spans="1:11" s="59" customFormat="1" ht="30" customHeight="1" x14ac:dyDescent="0.3">
      <c r="A27" s="35">
        <v>6</v>
      </c>
      <c r="B27" s="35" t="s">
        <v>94</v>
      </c>
      <c r="C27" s="35" t="s">
        <v>95</v>
      </c>
      <c r="D27" s="35" t="s">
        <v>96</v>
      </c>
      <c r="E27" s="35" t="s">
        <v>97</v>
      </c>
      <c r="F27" s="35" t="s">
        <v>20</v>
      </c>
      <c r="G27" s="35" t="s">
        <v>76</v>
      </c>
      <c r="H27" s="35" t="s">
        <v>98</v>
      </c>
      <c r="I27" s="48"/>
      <c r="J27" s="49"/>
      <c r="K27" s="98"/>
    </row>
    <row r="28" spans="1:11" ht="30" customHeight="1" x14ac:dyDescent="0.3">
      <c r="A28" s="35">
        <v>7</v>
      </c>
      <c r="B28" s="35" t="s">
        <v>99</v>
      </c>
      <c r="C28" s="35" t="s">
        <v>100</v>
      </c>
      <c r="D28" s="35" t="s">
        <v>101</v>
      </c>
      <c r="E28" s="35" t="s">
        <v>102</v>
      </c>
      <c r="F28" s="35" t="s">
        <v>20</v>
      </c>
      <c r="G28" s="35" t="s">
        <v>103</v>
      </c>
      <c r="H28" s="35" t="s">
        <v>104</v>
      </c>
      <c r="I28" s="36"/>
      <c r="J28" s="26"/>
      <c r="K28" s="99"/>
    </row>
    <row r="29" spans="1:11" ht="30" customHeight="1" x14ac:dyDescent="0.3">
      <c r="A29" s="35">
        <v>8</v>
      </c>
      <c r="B29" s="35" t="s">
        <v>105</v>
      </c>
      <c r="C29" s="35" t="s">
        <v>106</v>
      </c>
      <c r="D29" s="35" t="s">
        <v>107</v>
      </c>
      <c r="E29" s="35" t="s">
        <v>108</v>
      </c>
      <c r="F29" s="35" t="s">
        <v>20</v>
      </c>
      <c r="G29" s="35" t="s">
        <v>76</v>
      </c>
      <c r="H29" s="35" t="s">
        <v>109</v>
      </c>
      <c r="I29" s="36"/>
      <c r="J29" s="26"/>
      <c r="K29" s="99"/>
    </row>
    <row r="30" spans="1:11" ht="30" customHeight="1" x14ac:dyDescent="0.3">
      <c r="A30" s="35">
        <v>9</v>
      </c>
      <c r="B30" s="35" t="s">
        <v>110</v>
      </c>
      <c r="C30" s="35" t="s">
        <v>111</v>
      </c>
      <c r="D30" s="35" t="s">
        <v>112</v>
      </c>
      <c r="E30" s="35" t="s">
        <v>113</v>
      </c>
      <c r="F30" s="35" t="s">
        <v>20</v>
      </c>
      <c r="G30" s="35" t="s">
        <v>76</v>
      </c>
      <c r="H30" s="35" t="s">
        <v>114</v>
      </c>
      <c r="I30" s="36"/>
      <c r="J30" s="26"/>
      <c r="K30" s="99"/>
    </row>
    <row r="31" spans="1:11" ht="30" customHeight="1" x14ac:dyDescent="0.3">
      <c r="A31" s="35">
        <v>10</v>
      </c>
      <c r="B31" s="35" t="s">
        <v>115</v>
      </c>
      <c r="C31" s="35" t="s">
        <v>116</v>
      </c>
      <c r="D31" s="35" t="s">
        <v>117</v>
      </c>
      <c r="E31" s="35" t="s">
        <v>118</v>
      </c>
      <c r="F31" s="35" t="s">
        <v>47</v>
      </c>
      <c r="G31" s="35" t="s">
        <v>76</v>
      </c>
      <c r="H31" s="35" t="s">
        <v>119</v>
      </c>
      <c r="I31" s="36"/>
      <c r="J31" s="26"/>
      <c r="K31" s="99"/>
    </row>
    <row r="32" spans="1:11" ht="30" customHeight="1" x14ac:dyDescent="0.3">
      <c r="A32" s="35">
        <v>11</v>
      </c>
      <c r="B32" s="35" t="s">
        <v>120</v>
      </c>
      <c r="C32" s="35" t="s">
        <v>121</v>
      </c>
      <c r="D32" s="35" t="s">
        <v>122</v>
      </c>
      <c r="E32" s="35" t="s">
        <v>123</v>
      </c>
      <c r="F32" s="35" t="s">
        <v>47</v>
      </c>
      <c r="G32" s="35" t="s">
        <v>76</v>
      </c>
      <c r="H32" s="35" t="s">
        <v>124</v>
      </c>
      <c r="I32" s="36"/>
      <c r="J32" s="26"/>
      <c r="K32" s="99"/>
    </row>
    <row r="33" spans="1:11" ht="30" customHeight="1" x14ac:dyDescent="0.3">
      <c r="A33" s="35">
        <v>12</v>
      </c>
      <c r="B33" s="35" t="s">
        <v>125</v>
      </c>
      <c r="C33" s="35" t="s">
        <v>126</v>
      </c>
      <c r="D33" s="35" t="s">
        <v>127</v>
      </c>
      <c r="E33" s="35" t="s">
        <v>128</v>
      </c>
      <c r="F33" s="35" t="s">
        <v>47</v>
      </c>
      <c r="G33" s="35" t="s">
        <v>129</v>
      </c>
      <c r="H33" s="35" t="s">
        <v>130</v>
      </c>
      <c r="I33" s="36"/>
      <c r="J33" s="26"/>
      <c r="K33" s="99"/>
    </row>
    <row r="34" spans="1:11" ht="30" customHeight="1" x14ac:dyDescent="0.3">
      <c r="A34" s="35">
        <v>13</v>
      </c>
      <c r="B34" s="35" t="s">
        <v>131</v>
      </c>
      <c r="C34" s="35" t="s">
        <v>132</v>
      </c>
      <c r="D34" s="35" t="s">
        <v>133</v>
      </c>
      <c r="E34" s="35" t="s">
        <v>134</v>
      </c>
      <c r="F34" s="35" t="s">
        <v>49</v>
      </c>
      <c r="G34" s="35" t="s">
        <v>129</v>
      </c>
      <c r="H34" s="35" t="s">
        <v>135</v>
      </c>
      <c r="I34" s="36"/>
      <c r="J34" s="26"/>
      <c r="K34" s="99"/>
    </row>
    <row r="35" spans="1:11" ht="30" customHeight="1" x14ac:dyDescent="0.3">
      <c r="A35" s="35">
        <v>14</v>
      </c>
      <c r="B35" s="35" t="s">
        <v>88</v>
      </c>
      <c r="C35" s="35" t="s">
        <v>136</v>
      </c>
      <c r="D35" s="35" t="s">
        <v>137</v>
      </c>
      <c r="E35" s="35" t="s">
        <v>138</v>
      </c>
      <c r="F35" s="35" t="s">
        <v>47</v>
      </c>
      <c r="G35" s="35" t="s">
        <v>139</v>
      </c>
      <c r="H35" s="35" t="s">
        <v>140</v>
      </c>
      <c r="I35" s="36"/>
      <c r="J35" s="27"/>
      <c r="K35" s="100"/>
    </row>
    <row r="36" spans="1:11" ht="30" customHeight="1" x14ac:dyDescent="0.3">
      <c r="A36" s="35">
        <v>15</v>
      </c>
      <c r="B36" s="35" t="s">
        <v>141</v>
      </c>
      <c r="C36" s="35" t="s">
        <v>142</v>
      </c>
      <c r="D36" s="35" t="s">
        <v>143</v>
      </c>
      <c r="E36" s="35" t="s">
        <v>144</v>
      </c>
      <c r="F36" s="35" t="s">
        <v>49</v>
      </c>
      <c r="G36" s="35" t="s">
        <v>145</v>
      </c>
      <c r="H36" s="35" t="s">
        <v>146</v>
      </c>
      <c r="I36" s="36"/>
      <c r="J36" s="27"/>
      <c r="K36" s="100"/>
    </row>
    <row r="37" spans="1:11" ht="30" customHeight="1" x14ac:dyDescent="0.3">
      <c r="A37" s="35">
        <v>16</v>
      </c>
      <c r="B37" s="35" t="s">
        <v>147</v>
      </c>
      <c r="C37" s="35" t="s">
        <v>148</v>
      </c>
      <c r="D37" s="35" t="s">
        <v>149</v>
      </c>
      <c r="E37" s="35" t="s">
        <v>150</v>
      </c>
      <c r="F37" s="35" t="s">
        <v>47</v>
      </c>
      <c r="G37" s="35" t="s">
        <v>139</v>
      </c>
      <c r="H37" s="35" t="s">
        <v>151</v>
      </c>
      <c r="I37" s="36"/>
      <c r="J37" s="27"/>
      <c r="K37" s="100"/>
    </row>
    <row r="38" spans="1:11" ht="30" customHeight="1" x14ac:dyDescent="0.3">
      <c r="A38" s="35">
        <v>17</v>
      </c>
      <c r="B38" s="35" t="s">
        <v>152</v>
      </c>
      <c r="C38" s="35" t="s">
        <v>153</v>
      </c>
      <c r="D38" s="35" t="s">
        <v>154</v>
      </c>
      <c r="E38" s="35" t="s">
        <v>155</v>
      </c>
      <c r="F38" s="35" t="s">
        <v>47</v>
      </c>
      <c r="G38" s="35" t="s">
        <v>139</v>
      </c>
      <c r="H38" s="35" t="s">
        <v>156</v>
      </c>
      <c r="I38" s="36"/>
      <c r="J38" s="34"/>
      <c r="K38" s="100"/>
    </row>
    <row r="39" spans="1:11" ht="30" customHeight="1" x14ac:dyDescent="0.3">
      <c r="A39" s="35">
        <v>18</v>
      </c>
      <c r="B39" s="35" t="s">
        <v>157</v>
      </c>
      <c r="C39" s="35" t="s">
        <v>158</v>
      </c>
      <c r="D39" s="35" t="s">
        <v>159</v>
      </c>
      <c r="E39" s="35" t="s">
        <v>160</v>
      </c>
      <c r="F39" s="35" t="s">
        <v>20</v>
      </c>
      <c r="G39" s="35" t="s">
        <v>76</v>
      </c>
      <c r="H39" s="35" t="s">
        <v>161</v>
      </c>
      <c r="I39" s="36"/>
      <c r="J39" s="34"/>
      <c r="K39" s="100"/>
    </row>
    <row r="40" spans="1:11" ht="8.25" customHeight="1" x14ac:dyDescent="0.25">
      <c r="A40" s="60"/>
      <c r="B40" s="61"/>
      <c r="C40" s="61"/>
      <c r="D40" s="61"/>
      <c r="E40" s="61"/>
      <c r="F40" s="61"/>
      <c r="G40" s="61"/>
      <c r="H40" s="62"/>
      <c r="I40" s="63"/>
      <c r="J40" s="64"/>
      <c r="K40" s="101"/>
    </row>
    <row r="41" spans="1:11" ht="5.25" customHeight="1" thickBot="1" x14ac:dyDescent="0.35">
      <c r="A41" s="65"/>
      <c r="B41" s="66"/>
      <c r="C41" s="66"/>
      <c r="D41" s="67"/>
      <c r="E41" s="68"/>
      <c r="F41" s="69"/>
      <c r="G41" s="69"/>
      <c r="H41" s="70"/>
      <c r="I41" s="70"/>
      <c r="J41" s="71"/>
      <c r="K41" s="102"/>
    </row>
    <row r="42" spans="1:11" ht="15" thickTop="1" x14ac:dyDescent="0.25">
      <c r="A42" s="125" t="s">
        <v>3</v>
      </c>
      <c r="B42" s="126"/>
      <c r="C42" s="126"/>
      <c r="D42" s="126"/>
      <c r="E42" s="20"/>
      <c r="F42" s="20"/>
      <c r="G42" s="127" t="s">
        <v>25</v>
      </c>
      <c r="H42" s="127"/>
      <c r="I42" s="126"/>
      <c r="J42" s="127"/>
      <c r="K42" s="128"/>
    </row>
    <row r="43" spans="1:11" x14ac:dyDescent="0.25">
      <c r="A43" s="72" t="s">
        <v>33</v>
      </c>
      <c r="B43" s="11"/>
      <c r="C43" s="11"/>
      <c r="D43" s="22"/>
      <c r="E43" s="13"/>
      <c r="F43" s="21"/>
      <c r="G43" s="12" t="s">
        <v>21</v>
      </c>
      <c r="H43" s="22">
        <v>7</v>
      </c>
      <c r="I43" s="23"/>
      <c r="J43" s="45" t="s">
        <v>19</v>
      </c>
      <c r="K43" s="103">
        <f>COUNTIF(F28:F37,"ЗМС")</f>
        <v>0</v>
      </c>
    </row>
    <row r="44" spans="1:11" x14ac:dyDescent="0.25">
      <c r="A44" s="72" t="s">
        <v>34</v>
      </c>
      <c r="B44" s="11"/>
      <c r="C44" s="11"/>
      <c r="D44" s="22"/>
      <c r="E44" s="52"/>
      <c r="F44" s="73"/>
      <c r="G44" s="14" t="s">
        <v>45</v>
      </c>
      <c r="H44" s="39">
        <v>18</v>
      </c>
      <c r="I44" s="74"/>
      <c r="J44" s="45" t="s">
        <v>15</v>
      </c>
      <c r="K44" s="103">
        <f>COUNTIF(F28:F37,"МСМК")</f>
        <v>0</v>
      </c>
    </row>
    <row r="45" spans="1:11" x14ac:dyDescent="0.25">
      <c r="A45" s="72" t="s">
        <v>35</v>
      </c>
      <c r="B45" s="11"/>
      <c r="C45" s="11"/>
      <c r="D45" s="22"/>
      <c r="E45" s="52"/>
      <c r="F45" s="73"/>
      <c r="G45" s="14" t="s">
        <v>46</v>
      </c>
      <c r="H45" s="39">
        <v>18</v>
      </c>
      <c r="I45" s="74"/>
      <c r="J45" s="45" t="s">
        <v>17</v>
      </c>
      <c r="K45" s="103">
        <v>1</v>
      </c>
    </row>
    <row r="46" spans="1:11" x14ac:dyDescent="0.25">
      <c r="A46" s="72" t="s">
        <v>36</v>
      </c>
      <c r="B46" s="11"/>
      <c r="C46" s="11"/>
      <c r="D46" s="22"/>
      <c r="E46" s="52"/>
      <c r="F46" s="73"/>
      <c r="G46" s="14" t="s">
        <v>40</v>
      </c>
      <c r="H46" s="22">
        <v>18</v>
      </c>
      <c r="I46" s="75"/>
      <c r="J46" s="45" t="s">
        <v>20</v>
      </c>
      <c r="K46" s="103">
        <v>9</v>
      </c>
    </row>
    <row r="47" spans="1:11" x14ac:dyDescent="0.25">
      <c r="A47" s="72"/>
      <c r="B47" s="11"/>
      <c r="C47" s="11"/>
      <c r="D47" s="22"/>
      <c r="E47" s="52"/>
      <c r="F47" s="73"/>
      <c r="G47" s="14" t="s">
        <v>41</v>
      </c>
      <c r="H47" s="22">
        <f>COUNTIF(A28:A37,"НФ")</f>
        <v>0</v>
      </c>
      <c r="I47" s="75"/>
      <c r="J47" s="32" t="s">
        <v>47</v>
      </c>
      <c r="K47" s="104">
        <v>6</v>
      </c>
    </row>
    <row r="48" spans="1:11" x14ac:dyDescent="0.25">
      <c r="A48" s="72"/>
      <c r="B48" s="11"/>
      <c r="C48" s="11"/>
      <c r="D48" s="22"/>
      <c r="E48" s="52"/>
      <c r="F48" s="73"/>
      <c r="G48" s="14" t="s">
        <v>42</v>
      </c>
      <c r="H48" s="40">
        <v>0</v>
      </c>
      <c r="I48" s="76"/>
      <c r="J48" s="33" t="s">
        <v>49</v>
      </c>
      <c r="K48" s="104">
        <v>2</v>
      </c>
    </row>
    <row r="49" spans="1:26" x14ac:dyDescent="0.25">
      <c r="A49" s="72"/>
      <c r="B49" s="11"/>
      <c r="C49" s="11"/>
      <c r="D49" s="22"/>
      <c r="E49" s="15"/>
      <c r="F49" s="24"/>
      <c r="G49" s="14" t="s">
        <v>43</v>
      </c>
      <c r="H49" s="40">
        <f>COUNTIF(A28:A37,"ДСКВ")</f>
        <v>0</v>
      </c>
      <c r="I49" s="25"/>
      <c r="J49" s="33" t="s">
        <v>48</v>
      </c>
      <c r="K49" s="104">
        <f>COUNTIF(F28:F39,"3 сп.р.")</f>
        <v>0</v>
      </c>
    </row>
    <row r="50" spans="1:26" ht="9.75" customHeight="1" x14ac:dyDescent="0.25">
      <c r="K50" s="105"/>
    </row>
    <row r="51" spans="1:26" ht="15.6" x14ac:dyDescent="0.25">
      <c r="A51" s="109" t="s">
        <v>2</v>
      </c>
      <c r="B51" s="110"/>
      <c r="C51" s="110"/>
      <c r="D51" s="110"/>
      <c r="E51" s="111" t="s">
        <v>7</v>
      </c>
      <c r="F51" s="111"/>
      <c r="G51" s="111"/>
      <c r="H51" s="111"/>
      <c r="I51" s="111" t="s">
        <v>37</v>
      </c>
      <c r="J51" s="111"/>
      <c r="K51" s="112"/>
    </row>
    <row r="52" spans="1:26" x14ac:dyDescent="0.25">
      <c r="B52" s="52"/>
      <c r="C52" s="52"/>
      <c r="E52" s="52"/>
      <c r="F52" s="13"/>
      <c r="G52" s="13"/>
      <c r="H52" s="13"/>
      <c r="I52" s="13"/>
      <c r="J52" s="13"/>
      <c r="K52" s="106"/>
    </row>
    <row r="53" spans="1:26" x14ac:dyDescent="0.25">
      <c r="A53" s="79"/>
      <c r="D53" s="64"/>
      <c r="E53" s="80"/>
      <c r="F53" s="64"/>
      <c r="G53" s="64"/>
      <c r="I53" s="81"/>
      <c r="J53" s="64"/>
      <c r="K53" s="107"/>
    </row>
    <row r="54" spans="1:26" x14ac:dyDescent="0.25">
      <c r="A54" s="79"/>
      <c r="D54" s="64"/>
      <c r="E54" s="80"/>
      <c r="F54" s="64"/>
      <c r="G54" s="64"/>
      <c r="I54" s="81"/>
      <c r="J54" s="64"/>
      <c r="K54" s="107"/>
    </row>
    <row r="55" spans="1:26" x14ac:dyDescent="0.25">
      <c r="A55" s="79"/>
      <c r="D55" s="64"/>
      <c r="E55" s="80"/>
      <c r="F55" s="64"/>
      <c r="G55" s="64"/>
      <c r="I55" s="81"/>
      <c r="J55" s="64"/>
      <c r="K55" s="107"/>
    </row>
    <row r="56" spans="1:26" x14ac:dyDescent="0.25">
      <c r="A56" s="79"/>
      <c r="D56" s="64"/>
      <c r="E56" s="80"/>
      <c r="F56" s="64"/>
      <c r="G56" s="64"/>
      <c r="I56" s="81"/>
      <c r="J56" s="64"/>
      <c r="K56" s="107"/>
    </row>
    <row r="57" spans="1:26" ht="16.2" thickBot="1" x14ac:dyDescent="0.3">
      <c r="A57" s="113" t="str">
        <f>G18</f>
        <v>МЯГКОВА Е.А. (IК, г. Саранск)</v>
      </c>
      <c r="B57" s="114"/>
      <c r="C57" s="114"/>
      <c r="D57" s="114"/>
      <c r="E57" s="114" t="str">
        <f>G17</f>
        <v>БОЯРОВ В.В. (ВК, г. Саранск)</v>
      </c>
      <c r="F57" s="114"/>
      <c r="G57" s="114"/>
      <c r="H57" s="114"/>
      <c r="I57" s="114" t="str">
        <f>G19</f>
        <v>ДОЯНОВ И.В. (IК, г. Саранск)</v>
      </c>
      <c r="J57" s="114"/>
      <c r="K57" s="115"/>
    </row>
    <row r="58" spans="1:26" s="54" customFormat="1" x14ac:dyDescent="0.25">
      <c r="A58" s="77"/>
      <c r="B58" s="64"/>
      <c r="C58" s="64"/>
      <c r="D58" s="52"/>
      <c r="F58" s="52"/>
      <c r="G58" s="52"/>
      <c r="H58" s="78"/>
      <c r="I58" s="78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s="84" customFormat="1" ht="18" x14ac:dyDescent="0.25">
      <c r="A59" s="82"/>
      <c r="B59" s="83"/>
      <c r="C59" s="83"/>
      <c r="E59" s="85"/>
      <c r="H59" s="86"/>
      <c r="I59" s="86"/>
    </row>
    <row r="60" spans="1:26" ht="21" x14ac:dyDescent="0.25">
      <c r="A60" s="87"/>
      <c r="B60" s="88"/>
      <c r="C60" s="89"/>
      <c r="D60" s="108"/>
      <c r="E60" s="108"/>
      <c r="F60" s="108"/>
      <c r="G60" s="108"/>
    </row>
    <row r="61" spans="1:26" ht="18" x14ac:dyDescent="0.25">
      <c r="D61" s="84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8:G34">
    <sortCondition ref="D28:D34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42:D42"/>
    <mergeCell ref="G42:K42"/>
    <mergeCell ref="D60:G60"/>
    <mergeCell ref="A51:D51"/>
    <mergeCell ref="E51:H51"/>
    <mergeCell ref="I51:K51"/>
    <mergeCell ref="A57:D57"/>
    <mergeCell ref="E57:H57"/>
    <mergeCell ref="I57:K57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8" fitToHeight="0" orientation="portrait" r:id="rId1"/>
  <headerFooter alignWithMargins="0"/>
  <ignoredErrors>
    <ignoredError sqref="H47 H4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2025-03-26T12:54:08Z</cp:lastPrinted>
  <dcterms:created xsi:type="dcterms:W3CDTF">1996-10-08T23:32:33Z</dcterms:created>
  <dcterms:modified xsi:type="dcterms:W3CDTF">2025-03-27T13:03:12Z</dcterms:modified>
</cp:coreProperties>
</file>