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lookin/Downloads/"/>
    </mc:Choice>
  </mc:AlternateContent>
  <xr:revisionPtr revIDLastSave="0" documentId="13_ncr:1_{367574AC-DD73-4B4C-963E-46A23D4FF976}" xr6:coauthVersionLast="47" xr6:coauthVersionMax="47" xr10:uidLastSave="{00000000-0000-0000-0000-000000000000}"/>
  <bookViews>
    <workbookView xWindow="0" yWindow="0" windowWidth="25600" windowHeight="28800" tabRatio="789" xr2:uid="{00000000-000D-0000-FFFF-FFFF00000000}"/>
  </bookViews>
  <sheets>
    <sheet name="групповая гонка" sheetId="94" r:id="rId1"/>
  </sheets>
  <definedNames>
    <definedName name="_xlnm.Print_Titles" localSheetId="0">'групповая гонка'!$21:$22</definedName>
    <definedName name="_xlnm.Print_Area" localSheetId="0">'групповая гонка'!$A$1:$L$156</definedName>
  </definedNames>
  <calcPr calcId="191029" refMode="R1C1"/>
</workbook>
</file>

<file path=xl/calcChain.xml><?xml version="1.0" encoding="utf-8"?>
<calcChain xmlns="http://schemas.openxmlformats.org/spreadsheetml/2006/main">
  <c r="I156" i="94" l="1"/>
  <c r="E156" i="94"/>
  <c r="L148" i="94"/>
  <c r="L147" i="94"/>
  <c r="L146" i="94"/>
  <c r="L145" i="94"/>
  <c r="L144" i="94"/>
  <c r="L143" i="94"/>
  <c r="L142" i="94"/>
  <c r="H148" i="94"/>
  <c r="H147" i="94"/>
  <c r="H146" i="94"/>
  <c r="H145" i="94"/>
  <c r="H144" i="94" l="1"/>
  <c r="H143" i="94" s="1"/>
</calcChain>
</file>

<file path=xl/sharedStrings.xml><?xml version="1.0" encoding="utf-8"?>
<sst xmlns="http://schemas.openxmlformats.org/spreadsheetml/2006/main" count="625" uniqueCount="333">
  <si>
    <t>Министерство спорта Российской Федерации</t>
  </si>
  <si>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</si>
  <si>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</si>
  <si>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</si>
  <si>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</si>
  <si>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</si>
  <si>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СТАТИСТИКА ГОНКИ</t>
  </si>
  <si>
    <t>МЕСТО</t>
  </si>
  <si>
    <t>РЕЗУЛЬТАТ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</si>
  <si>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</si>
  <si>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</si>
  <si>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</si>
  <si>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</si>
  <si>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</si>
  <si>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</si>
  <si>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</si>
  <si>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</si>
  <si>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</si>
  <si>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ТЕХНИЧЕСКИЙ ДЕЛЕГАТ ФВСР:</t>
  </si>
  <si>
    <t>ГЛАВНЫЙ СУДЬЯ:</t>
  </si>
  <si>
    <t>ГЛАВНЫЙ СЕКРЕТАРЬ:</t>
  </si>
  <si>
    <t>МСМК</t>
  </si>
  <si>
    <t>ИТОГОВЫЙ ПРОТОКОЛ</t>
  </si>
  <si>
    <t>СКОРОСТЬ км/ч</t>
  </si>
  <si>
    <t>МС</t>
  </si>
  <si>
    <t>ВЫПОЛНЕНИЕ НТУ ЕВСК</t>
  </si>
  <si>
    <t>ОТСТАВАНИЕ</t>
  </si>
  <si>
    <t>Московская область</t>
  </si>
  <si>
    <t>Москва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</si>
  <si>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</si>
  <si>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</si>
  <si>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</si>
  <si>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</si>
  <si>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</si>
  <si>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</si>
  <si>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</si>
  <si>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</si>
  <si>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Дисквалифицировано</t>
  </si>
  <si>
    <t>ДАТА РОЖД.</t>
  </si>
  <si>
    <t>UCI ID</t>
  </si>
  <si>
    <t>Самарская область</t>
  </si>
  <si>
    <t>Тульская область</t>
  </si>
  <si>
    <t>Краснодарский край</t>
  </si>
  <si>
    <t>ДИСТАНЦИЯ: ДЛИНА КРУГА/КРУГОВ</t>
  </si>
  <si>
    <t>МАКСИМАЛЬНЫЙ ПЕРЕПАД (HD):</t>
  </si>
  <si>
    <t>СУММА ПОЛОЖИТЕЛЬНЫХ ПЕРЕПАДОВ ВЫСОТЫ НА ДИСТАНЦИИ (ТС):</t>
  </si>
  <si>
    <t>1-5 строки - организаторы соревнования</t>
  </si>
  <si>
    <t>Гербы организаторов соревнований</t>
  </si>
  <si>
    <t>строка 10 - название дисципоины в соответствии с реестром видов спорта</t>
  </si>
  <si>
    <t>строка 6 - статус соревнования в соответствии с Положением о соревнованиях</t>
  </si>
  <si>
    <t>№ ВРВС - номер дисциплины в соответствии с реестром видов спорта</t>
  </si>
  <si>
    <t>№ ЕПК 0000 - номер спортмероприятия в ЕКП 0000</t>
  </si>
  <si>
    <t>Технический делегат ФВСР - ответственное лицо, назначаемое ФВСР. Если не назначен - пропуск</t>
  </si>
  <si>
    <t>Разница высоты между нижней и верхней точкой на трассе</t>
  </si>
  <si>
    <t>В связи с отсутствием нормативного акта, количество субъектов считаем с учетом параллельного зачета (в дальнейшем будем уточнять)</t>
  </si>
  <si>
    <t>Пояснения</t>
  </si>
  <si>
    <t xml:space="preserve">Длина дистанции должна быть измерена и указана как можно точнее </t>
  </si>
  <si>
    <t>В примечании указывается дополнительная информация по участию спортсмена в гонке (нарушения, причина не участия, может еще что-нибудь)</t>
  </si>
  <si>
    <t>1 СР</t>
  </si>
  <si>
    <t>Кроме Субъектов РФ статистика считается автоматически. Проверить диапазон формул, в зависимости от количества участников и соответствие аббревиатур: ЛИМ, НФ, ДСКВ, НС, ЗМС, МСМК, МС, КМС, 1 СР</t>
  </si>
  <si>
    <t>Отставание и скорость считаются автоматически</t>
  </si>
  <si>
    <t>Орловская область</t>
  </si>
  <si>
    <t/>
  </si>
  <si>
    <t>Значения столбцов C:H вставляются из базы спортсменов по номеру спортсмена из столбца B</t>
  </si>
  <si>
    <t>Псковская область</t>
  </si>
  <si>
    <t>ВСЕРОССИЙСКИЕ СОРЕВНОВАНИЯ</t>
  </si>
  <si>
    <t>АГАФОНОВ Егор</t>
  </si>
  <si>
    <t>ГУРЖИЙ Иван</t>
  </si>
  <si>
    <t>ПАЛШКОВ Арсений</t>
  </si>
  <si>
    <t>ПОЛЯКОВ Кирилл</t>
  </si>
  <si>
    <t>СИБИРКИН Антон</t>
  </si>
  <si>
    <t>АСАТРЯН Зорик</t>
  </si>
  <si>
    <t>Нижегородская область</t>
  </si>
  <si>
    <t>ГОЛУБЕВ Матвей</t>
  </si>
  <si>
    <t>РОМАНОВ Андрей</t>
  </si>
  <si>
    <t>ГАЛАХИН Владислав</t>
  </si>
  <si>
    <t>Ленинградская область</t>
  </si>
  <si>
    <t>СОЗИНОВ Владислав</t>
  </si>
  <si>
    <t>ФАУЗИ Андреас</t>
  </si>
  <si>
    <t>ЦВЕТКОВ Никита</t>
  </si>
  <si>
    <t>КИТАЕВ Андрей</t>
  </si>
  <si>
    <t>КУДРЯВЦЕВ Игорь</t>
  </si>
  <si>
    <t>ЛОШАКОВ Степан</t>
  </si>
  <si>
    <t>МОСОЛОВ Константин</t>
  </si>
  <si>
    <t>ПАВЛОВ Алексей</t>
  </si>
  <si>
    <t>МЕНЬШОВ Александр</t>
  </si>
  <si>
    <t>БУДИГАЙ Александр</t>
  </si>
  <si>
    <t>ЖИДКОВ Степан</t>
  </si>
  <si>
    <t>УЖЕВКО Роман</t>
  </si>
  <si>
    <t>БОНДАРЕНКО Мирон</t>
  </si>
  <si>
    <t>ГРЕБЕНЮКОВ Никита</t>
  </si>
  <si>
    <t>ЗЕМЕНОВ Илья</t>
  </si>
  <si>
    <t>ХАРЧЕНКО Алексей</t>
  </si>
  <si>
    <t>ЖОГЛО Ефим</t>
  </si>
  <si>
    <t>Воронежская область</t>
  </si>
  <si>
    <t>2 СР</t>
  </si>
  <si>
    <t>3 СР</t>
  </si>
  <si>
    <t>Осадки: без осадков</t>
  </si>
  <si>
    <t>Юноши 15-16 лет</t>
  </si>
  <si>
    <t>Министерство физической культуры и спорта Краснодарского края</t>
  </si>
  <si>
    <t>Федерация велосипедного спорта Кубани</t>
  </si>
  <si>
    <t>МЕСТО ПРОВЕДЕНИЯ: г. Анапа</t>
  </si>
  <si>
    <t>НАЧАЛО ГОНКИ: 11ч 00м</t>
  </si>
  <si>
    <r>
      <rPr>
        <b/>
        <sz val="11"/>
        <rFont val="Calibri"/>
        <family val="2"/>
        <charset val="204"/>
        <scheme val="minor"/>
      </rPr>
      <t>ОКОНЧАНИЕ ГОНКИ:</t>
    </r>
    <r>
      <rPr>
        <sz val="11"/>
        <rFont val="Calibri"/>
        <family val="2"/>
        <charset val="204"/>
        <scheme val="minor"/>
      </rPr>
      <t xml:space="preserve"> 14ч 00м</t>
    </r>
  </si>
  <si>
    <t>№ ЕКП 2021: 32520</t>
  </si>
  <si>
    <t>НАЗВАНИЕ ТРАССЫ / РЕГ. НОМЕР:</t>
  </si>
  <si>
    <t>22,0 км /3</t>
  </si>
  <si>
    <t>МЕЛЬНИК А.И. (ВК, Г. Краснодар)</t>
  </si>
  <si>
    <t>ПОПП И.А. (1к., Краснодар)</t>
  </si>
  <si>
    <t>СОЛУКОВА Н.В. (ВК., г. Краснодар)</t>
  </si>
  <si>
    <t>ЛУНИН Михаил</t>
  </si>
  <si>
    <t>27.09.2005</t>
  </si>
  <si>
    <t>САВЕКИН Илья</t>
  </si>
  <si>
    <t>17.05.2005</t>
  </si>
  <si>
    <t>14.02.2005</t>
  </si>
  <si>
    <t>ШАИН Герман</t>
  </si>
  <si>
    <t>31.07.2005</t>
  </si>
  <si>
    <t>БОРТНИКОВ Георгий</t>
  </si>
  <si>
    <t>15.08.2006</t>
  </si>
  <si>
    <t>ТОКАРЕВ Матвей</t>
  </si>
  <si>
    <t>21.04.2006</t>
  </si>
  <si>
    <t>НИКОНОВ Александр</t>
  </si>
  <si>
    <t>07.06.2006</t>
  </si>
  <si>
    <t>КРАСНОВ Иван</t>
  </si>
  <si>
    <t>24.04.2005</t>
  </si>
  <si>
    <t>Удмуртская Республика</t>
  </si>
  <si>
    <t>КУЗНЕЦОВ Руслан</t>
  </si>
  <si>
    <t>14.03.2005</t>
  </si>
  <si>
    <t>БЕЛОУСОВ Иван</t>
  </si>
  <si>
    <t>16.05.2006</t>
  </si>
  <si>
    <t>ГОНЧАРОВ Владимир</t>
  </si>
  <si>
    <t>12.08.2005</t>
  </si>
  <si>
    <t>23.05.2005</t>
  </si>
  <si>
    <t>КАЗАКОВ Даниил</t>
  </si>
  <si>
    <t>08.01.2005</t>
  </si>
  <si>
    <t>ЛОЖКИН Дмитрий</t>
  </si>
  <si>
    <t>10.11.2005</t>
  </si>
  <si>
    <t>КЕРНИЦКИЙ Максим</t>
  </si>
  <si>
    <t>23.09.2006</t>
  </si>
  <si>
    <t>ПОПОВ Максим</t>
  </si>
  <si>
    <t>18.02.2006</t>
  </si>
  <si>
    <t>АЗИЗА Али</t>
  </si>
  <si>
    <t>21.09.2007</t>
  </si>
  <si>
    <t>ПУРЫГИН Максим</t>
  </si>
  <si>
    <t>17.06.2005</t>
  </si>
  <si>
    <t>Омская область</t>
  </si>
  <si>
    <t>Иркутская область</t>
  </si>
  <si>
    <t>ХЛУПОВ Дмитрий</t>
  </si>
  <si>
    <t>20.07.2005</t>
  </si>
  <si>
    <t>ШИШКОВ Степан</t>
  </si>
  <si>
    <t>08.03.2005</t>
  </si>
  <si>
    <t>Саратовская область</t>
  </si>
  <si>
    <t>БАРУШКО Никита</t>
  </si>
  <si>
    <t>28.08.2006</t>
  </si>
  <si>
    <t>МАЛЬЦЕВ Даниил</t>
  </si>
  <si>
    <t>15.12.2005</t>
  </si>
  <si>
    <t>КОЗУБЕНКО Алексей</t>
  </si>
  <si>
    <t>12.01.2005</t>
  </si>
  <si>
    <t>ВДОВИН Владислав</t>
  </si>
  <si>
    <t>26.06.2005</t>
  </si>
  <si>
    <t>02.02.2006</t>
  </si>
  <si>
    <t>10.03.2005</t>
  </si>
  <si>
    <t>10.04.2005</t>
  </si>
  <si>
    <t>КУЗЬМЕНКО Николай</t>
  </si>
  <si>
    <t>23.11.2005</t>
  </si>
  <si>
    <t>18.04.2005</t>
  </si>
  <si>
    <t>ИСАЕВ Владимир</t>
  </si>
  <si>
    <t>10.03.2007</t>
  </si>
  <si>
    <t>НИКОЛАЕВ Егор</t>
  </si>
  <si>
    <t>05.05.2005</t>
  </si>
  <si>
    <t>23.01.2005</t>
  </si>
  <si>
    <t>10.09.2006</t>
  </si>
  <si>
    <t>СЕМЕНОВ Александр</t>
  </si>
  <si>
    <t>28.01.2005</t>
  </si>
  <si>
    <t>МАЛЬЦЕВ Александер</t>
  </si>
  <si>
    <t>17.09.2006</t>
  </si>
  <si>
    <t>16.04.2006</t>
  </si>
  <si>
    <t>Республика Крым</t>
  </si>
  <si>
    <t>ЕПИФАНОВ Вячеслав</t>
  </si>
  <si>
    <t>05.02.2005</t>
  </si>
  <si>
    <t>КИРИЛИН Алексей</t>
  </si>
  <si>
    <t>10.02.2006</t>
  </si>
  <si>
    <t>БАРАБАНОВ Матвей</t>
  </si>
  <si>
    <t>06.06.2005</t>
  </si>
  <si>
    <t>ПОПОВ Марк</t>
  </si>
  <si>
    <t>17.05.2007</t>
  </si>
  <si>
    <t>НИКОЛАЕВ Илья</t>
  </si>
  <si>
    <t>07.09.2005</t>
  </si>
  <si>
    <t>КИРСАНОВ Алексей</t>
  </si>
  <si>
    <t>27.02.2006</t>
  </si>
  <si>
    <t>ВОДОПЬЯНОВ Александр</t>
  </si>
  <si>
    <t>15.08.2005</t>
  </si>
  <si>
    <t>ТЛЮСТАНГЕЛОВ Даниил</t>
  </si>
  <si>
    <t>04.01.2006</t>
  </si>
  <si>
    <t>Республика Адыгея</t>
  </si>
  <si>
    <t>ЧЕРНОВ Денис</t>
  </si>
  <si>
    <t>08.04.2005</t>
  </si>
  <si>
    <t>УТЕШЕВ Олег</t>
  </si>
  <si>
    <t>12.03.2005</t>
  </si>
  <si>
    <t>БУХАРОВ Антон</t>
  </si>
  <si>
    <t>19.07.2005</t>
  </si>
  <si>
    <t>Республика Татарстан</t>
  </si>
  <si>
    <t>01.04.2005</t>
  </si>
  <si>
    <t>ЯКИМОВ Даниил</t>
  </si>
  <si>
    <t>04.03.2006</t>
  </si>
  <si>
    <t>12.05.2006</t>
  </si>
  <si>
    <t>05.10.2005</t>
  </si>
  <si>
    <t>ГЛОБИН Никита</t>
  </si>
  <si>
    <t>16.04.2005</t>
  </si>
  <si>
    <t>Ростовская область</t>
  </si>
  <si>
    <t>ПУШКАРЕВ Олег</t>
  </si>
  <si>
    <t>09.02.2005</t>
  </si>
  <si>
    <t>ДРЮКОВ Дмитрий</t>
  </si>
  <si>
    <t>20.07.2006</t>
  </si>
  <si>
    <t>18.01.2006</t>
  </si>
  <si>
    <t>13.11.2005</t>
  </si>
  <si>
    <t>05.06.2006</t>
  </si>
  <si>
    <t>ИВАНКОВ Ян</t>
  </si>
  <si>
    <t>06.01.2005</t>
  </si>
  <si>
    <t>ПРОШКИН Артем</t>
  </si>
  <si>
    <t>20.05.2005</t>
  </si>
  <si>
    <t>ДЕМИРЧЯН Артак</t>
  </si>
  <si>
    <t>09.06.2007</t>
  </si>
  <si>
    <t>ПАВЛОВ Ярослав</t>
  </si>
  <si>
    <t>29.10.2005</t>
  </si>
  <si>
    <t>КАЗАК Максим</t>
  </si>
  <si>
    <t>10.01.2006</t>
  </si>
  <si>
    <t>ЛОБЧУК Дмитрий</t>
  </si>
  <si>
    <t>06.06.2006</t>
  </si>
  <si>
    <t>21.03.2006</t>
  </si>
  <si>
    <t>МУКАДЯСОВ Роберт</t>
  </si>
  <si>
    <t>12.05.2005</t>
  </si>
  <si>
    <t>ПАВЛОВСКИЙ Дмитрий</t>
  </si>
  <si>
    <t>22.09.2007</t>
  </si>
  <si>
    <t>САМУСЕВ Иван</t>
  </si>
  <si>
    <t>29.08.2006</t>
  </si>
  <si>
    <t>СОКОЛОВ Савва</t>
  </si>
  <si>
    <t>06.07.2005</t>
  </si>
  <si>
    <t>06.09.2005</t>
  </si>
  <si>
    <t>ШИНКАРЕЦКИЙ Виталий</t>
  </si>
  <si>
    <t>04.01.2005</t>
  </si>
  <si>
    <t>21.06.2005</t>
  </si>
  <si>
    <t>ПРИДАТЧЕНКО Егор</t>
  </si>
  <si>
    <t>25.08.2006</t>
  </si>
  <si>
    <t>МЕЛЬНИКОВ Павел</t>
  </si>
  <si>
    <t>10.06.2005</t>
  </si>
  <si>
    <t>СЕРГЕЕВ Георгий</t>
  </si>
  <si>
    <t>31.08.2005</t>
  </si>
  <si>
    <t>ГАФИЯТОВ Булат</t>
  </si>
  <si>
    <t>28.03.2005</t>
  </si>
  <si>
    <t>КУЗЬМИН Кирилл</t>
  </si>
  <si>
    <t>22.03.2006</t>
  </si>
  <si>
    <t>28.06.2006</t>
  </si>
  <si>
    <t>05.06.2005</t>
  </si>
  <si>
    <t>29.06.2006</t>
  </si>
  <si>
    <t>ГАЗИЗОВ Данил</t>
  </si>
  <si>
    <t>16.08.2005</t>
  </si>
  <si>
    <t>МАТРОСОВ Денис</t>
  </si>
  <si>
    <t>01.02.2006</t>
  </si>
  <si>
    <t>ДАВЫДОВ Егор</t>
  </si>
  <si>
    <t>01.05.2006</t>
  </si>
  <si>
    <t>ГОЙДА Даниил</t>
  </si>
  <si>
    <t>29.02.2006</t>
  </si>
  <si>
    <t>БЕЛОРУСОВ Дмитрий</t>
  </si>
  <si>
    <t>12.12.2006</t>
  </si>
  <si>
    <t>САРОЯН Артур</t>
  </si>
  <si>
    <t>12.11.2006</t>
  </si>
  <si>
    <t>АНЮХИН Вячеслав</t>
  </si>
  <si>
    <t>19.09.2005</t>
  </si>
  <si>
    <t>12.04.2005</t>
  </si>
  <si>
    <t>ПАЗЫНИЧ Артем</t>
  </si>
  <si>
    <t>04.05.2005</t>
  </si>
  <si>
    <t>БАРАНОВ Кирилл</t>
  </si>
  <si>
    <t>03.04.2006</t>
  </si>
  <si>
    <t>ПОЛЕЩУК Илья</t>
  </si>
  <si>
    <t>27.10.2006</t>
  </si>
  <si>
    <t>ДАНИЛЕНКО Александр</t>
  </si>
  <si>
    <t>02.03.2006</t>
  </si>
  <si>
    <t>Новосибирская область</t>
  </si>
  <si>
    <t>25.03.2005</t>
  </si>
  <si>
    <t>02.09.2006</t>
  </si>
  <si>
    <t>ЖОВТЯК Андрей</t>
  </si>
  <si>
    <t>БОЧАРОВ Владимир</t>
  </si>
  <si>
    <t>09.02.2006</t>
  </si>
  <si>
    <t>ОРЛОВ Любомир</t>
  </si>
  <si>
    <t>06.03.2006</t>
  </si>
  <si>
    <t>АРТЮХИН Артем</t>
  </si>
  <si>
    <t>03.07.2005</t>
  </si>
  <si>
    <t>03.02.2005</t>
  </si>
  <si>
    <t>ПЕСТЕЛЕВ Денис</t>
  </si>
  <si>
    <t>27.12.2005</t>
  </si>
  <si>
    <t>05.10.2006</t>
  </si>
  <si>
    <t>16.11.2006</t>
  </si>
  <si>
    <t>ШКРЯБИН Арсен</t>
  </si>
  <si>
    <t>18.12.2006</t>
  </si>
  <si>
    <t>САВЕНКО Максим</t>
  </si>
  <si>
    <t>22.08.2006</t>
  </si>
  <si>
    <t>ЕРМОШИН Алексей</t>
  </si>
  <si>
    <t>20.04.2006</t>
  </si>
  <si>
    <t>ГУРЬЕВ Роман</t>
  </si>
  <si>
    <t>05.05.2006</t>
  </si>
  <si>
    <t>ГУРЬЯНОВ Данила</t>
  </si>
  <si>
    <t>14.10.2006</t>
  </si>
  <si>
    <t>БАЯНОВ Владислав</t>
  </si>
  <si>
    <t>13.01.2006</t>
  </si>
  <si>
    <t>ШУМИЛИН Егор</t>
  </si>
  <si>
    <t>08.07.2005</t>
  </si>
  <si>
    <t>ИСЛАМОВ Илья</t>
  </si>
  <si>
    <t>17.06.2006</t>
  </si>
  <si>
    <t>СМЕТАНИН Капитон</t>
  </si>
  <si>
    <t>18.07.2006</t>
  </si>
  <si>
    <t>МАЛЯНОВ Семен</t>
  </si>
  <si>
    <t>31.08.2006</t>
  </si>
  <si>
    <t>НОВИКОВ Александр</t>
  </si>
  <si>
    <t>30.03.2006</t>
  </si>
  <si>
    <t>СТАРОСТИН Александр</t>
  </si>
  <si>
    <t>16.03.2006</t>
  </si>
  <si>
    <t>НФ</t>
  </si>
  <si>
    <t>НС</t>
  </si>
  <si>
    <t>Ветер:</t>
  </si>
  <si>
    <t>1 сп.юн.р.</t>
  </si>
  <si>
    <t>шоссе - групповая гонка до 100 км</t>
  </si>
  <si>
    <t>№ ВРВС: 0080611811Я</t>
  </si>
  <si>
    <t>ДАТА ПРОВЕДЕНИЯ: 18 апреля 2021 года</t>
  </si>
  <si>
    <t>Температура: +15+16</t>
  </si>
  <si>
    <t>Влажность: 60%</t>
  </si>
  <si>
    <t>СЕВАСТЬЯНОВ Тимофей</t>
  </si>
  <si>
    <t>ЧЕРНЫШЕВ Илья</t>
  </si>
  <si>
    <t>12.12.2005</t>
  </si>
  <si>
    <t>ГОЛКОВ Михаил</t>
  </si>
  <si>
    <t>ЧЕРЕПИН Артем</t>
  </si>
  <si>
    <t>03.06.2006</t>
  </si>
  <si>
    <t>Санкт-Петербург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</si>
</sst>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0" fontId="4" fillId="0" borderId="0"/>
    <xf numFmtId="0" fontId="3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1" fillId="0" borderId="0"/>
  </cellStyleXfs>
  <cellXfs count="140">
    <xf numFmtId="0" fontId="0" fillId="0" borderId="0" xfId="0"/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3" fillId="0" borderId="5" xfId="0" applyFont="1" applyBorder="1" applyAlignment="1">
      <alignment horizontal="right" vertical="center"/>
    </xf>
    <xf numFmtId="0" fontId="12" fillId="0" borderId="5" xfId="0" applyFont="1" applyFill="1" applyBorder="1" applyAlignment="1">
      <alignment vertical="center"/>
    </xf>
    <xf numFmtId="0" fontId="13" fillId="0" borderId="5" xfId="0" applyFont="1" applyFill="1" applyBorder="1" applyAlignment="1">
      <alignment vertical="center"/>
    </xf>
    <xf numFmtId="0" fontId="13" fillId="0" borderId="5" xfId="0" applyFont="1" applyFill="1" applyBorder="1" applyAlignment="1">
      <alignment horizontal="right" vertical="center"/>
    </xf>
    <xf numFmtId="0" fontId="13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12" fillId="0" borderId="14" xfId="0" applyFont="1" applyFill="1" applyBorder="1" applyAlignment="1">
      <alignment horizontal="left" vertical="center"/>
    </xf>
    <xf numFmtId="0" fontId="12" fillId="0" borderId="16" xfId="0" applyFont="1" applyFill="1" applyBorder="1" applyAlignment="1">
      <alignment vertical="center"/>
    </xf>
    <xf numFmtId="49" fontId="13" fillId="0" borderId="17" xfId="0" applyNumberFormat="1" applyFont="1" applyFill="1" applyBorder="1" applyAlignment="1">
      <alignment horizontal="right" vertical="center"/>
    </xf>
    <xf numFmtId="0" fontId="13" fillId="0" borderId="2" xfId="0" applyFont="1" applyBorder="1" applyAlignment="1">
      <alignment horizontal="center" vertical="center"/>
    </xf>
    <xf numFmtId="0" fontId="5" fillId="0" borderId="30" xfId="0" applyFont="1" applyBorder="1" applyAlignment="1">
      <alignment vertical="center"/>
    </xf>
    <xf numFmtId="0" fontId="5" fillId="0" borderId="30" xfId="0" applyFont="1" applyBorder="1" applyAlignment="1">
      <alignment horizontal="center" vertical="center"/>
    </xf>
    <xf numFmtId="0" fontId="5" fillId="0" borderId="0" xfId="0" applyFont="1"/>
    <xf numFmtId="0" fontId="5" fillId="0" borderId="6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15" fillId="0" borderId="2" xfId="0" applyFont="1" applyBorder="1" applyAlignment="1">
      <alignment horizontal="right" vertical="center"/>
    </xf>
    <xf numFmtId="0" fontId="15" fillId="0" borderId="13" xfId="0" applyFont="1" applyBorder="1" applyAlignment="1">
      <alignment horizontal="right" vertical="center"/>
    </xf>
    <xf numFmtId="0" fontId="15" fillId="0" borderId="3" xfId="0" applyFont="1" applyBorder="1" applyAlignment="1">
      <alignment horizontal="right" vertical="center"/>
    </xf>
    <xf numFmtId="0" fontId="5" fillId="0" borderId="16" xfId="0" applyFont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3" fillId="0" borderId="17" xfId="0" applyNumberFormat="1" applyFont="1" applyFill="1" applyBorder="1" applyAlignment="1">
      <alignment horizontal="right" vertical="center"/>
    </xf>
    <xf numFmtId="0" fontId="9" fillId="0" borderId="4" xfId="0" applyFont="1" applyBorder="1" applyAlignment="1">
      <alignment horizontal="left" vertical="center"/>
    </xf>
    <xf numFmtId="49" fontId="5" fillId="0" borderId="5" xfId="0" applyNumberFormat="1" applyFont="1" applyFill="1" applyBorder="1" applyAlignment="1">
      <alignment horizontal="left" vertical="center"/>
    </xf>
    <xf numFmtId="9" fontId="5" fillId="0" borderId="5" xfId="0" applyNumberFormat="1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2" fontId="13" fillId="0" borderId="2" xfId="0" applyNumberFormat="1" applyFont="1" applyBorder="1" applyAlignment="1">
      <alignment vertical="center"/>
    </xf>
    <xf numFmtId="2" fontId="13" fillId="0" borderId="3" xfId="0" applyNumberFormat="1" applyFont="1" applyBorder="1" applyAlignment="1">
      <alignment vertical="center"/>
    </xf>
    <xf numFmtId="2" fontId="13" fillId="0" borderId="5" xfId="0" applyNumberFormat="1" applyFont="1" applyBorder="1" applyAlignment="1">
      <alignment vertical="center"/>
    </xf>
    <xf numFmtId="2" fontId="5" fillId="0" borderId="30" xfId="0" applyNumberFormat="1" applyFont="1" applyBorder="1" applyAlignment="1">
      <alignment vertical="center"/>
    </xf>
    <xf numFmtId="2" fontId="5" fillId="0" borderId="4" xfId="0" applyNumberFormat="1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33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16" fillId="0" borderId="5" xfId="0" applyFont="1" applyBorder="1" applyAlignment="1">
      <alignment horizontal="center" vertical="center"/>
    </xf>
    <xf numFmtId="0" fontId="5" fillId="0" borderId="33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9" fillId="0" borderId="33" xfId="0" applyFont="1" applyBorder="1" applyAlignment="1">
      <alignment horizontal="left" vertical="center"/>
    </xf>
    <xf numFmtId="14" fontId="5" fillId="0" borderId="2" xfId="0" applyNumberFormat="1" applyFont="1" applyBorder="1"/>
    <xf numFmtId="0" fontId="15" fillId="0" borderId="11" xfId="0" applyFont="1" applyBorder="1" applyAlignment="1">
      <alignment horizontal="right" vertical="center"/>
    </xf>
    <xf numFmtId="14" fontId="5" fillId="0" borderId="0" xfId="0" applyNumberFormat="1" applyFont="1" applyBorder="1"/>
    <xf numFmtId="0" fontId="5" fillId="0" borderId="17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12" fillId="2" borderId="26" xfId="0" applyFont="1" applyFill="1" applyBorder="1" applyAlignment="1">
      <alignment vertical="center"/>
    </xf>
    <xf numFmtId="0" fontId="5" fillId="0" borderId="17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49" fontId="13" fillId="0" borderId="4" xfId="0" applyNumberFormat="1" applyFont="1" applyBorder="1" applyAlignment="1">
      <alignment horizontal="left" vertical="center"/>
    </xf>
    <xf numFmtId="0" fontId="5" fillId="0" borderId="6" xfId="0" applyFont="1" applyBorder="1" applyAlignment="1">
      <alignment horizontal="right" vertical="center"/>
    </xf>
    <xf numFmtId="0" fontId="18" fillId="0" borderId="0" xfId="0" applyFont="1" applyBorder="1" applyAlignment="1">
      <alignment vertical="center"/>
    </xf>
    <xf numFmtId="49" fontId="13" fillId="0" borderId="4" xfId="0" applyNumberFormat="1" applyFont="1" applyBorder="1" applyAlignment="1">
      <alignment vertical="center"/>
    </xf>
    <xf numFmtId="0" fontId="13" fillId="0" borderId="17" xfId="0" applyNumberFormat="1" applyFont="1" applyBorder="1" applyAlignment="1">
      <alignment horizontal="left" vertical="center"/>
    </xf>
    <xf numFmtId="0" fontId="18" fillId="0" borderId="3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21" fontId="5" fillId="0" borderId="0" xfId="0" applyNumberFormat="1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18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21" fontId="5" fillId="0" borderId="1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NumberFormat="1" applyFont="1" applyBorder="1" applyAlignment="1">
      <alignment horizontal="center" vertical="center"/>
    </xf>
    <xf numFmtId="0" fontId="5" fillId="0" borderId="40" xfId="0" applyFont="1" applyBorder="1" applyAlignment="1">
      <alignment horizontal="left" vertical="center"/>
    </xf>
    <xf numFmtId="0" fontId="5" fillId="0" borderId="4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/>
    </xf>
    <xf numFmtId="21" fontId="5" fillId="0" borderId="40" xfId="0" applyNumberFormat="1" applyFont="1" applyBorder="1" applyAlignment="1">
      <alignment horizontal="center" vertical="center"/>
    </xf>
    <xf numFmtId="0" fontId="5" fillId="0" borderId="41" xfId="0" applyFont="1" applyBorder="1" applyAlignment="1">
      <alignment horizontal="left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6" fillId="2" borderId="24" xfId="3" applyFont="1" applyFill="1" applyBorder="1" applyAlignment="1">
      <alignment horizontal="center" vertical="center" wrapText="1"/>
    </xf>
    <xf numFmtId="0" fontId="6" fillId="2" borderId="1" xfId="3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5" fillId="2" borderId="16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17" xfId="0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14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8" fillId="0" borderId="27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2" fontId="6" fillId="2" borderId="24" xfId="3" applyNumberFormat="1" applyFont="1" applyFill="1" applyBorder="1" applyAlignment="1">
      <alignment horizontal="center" vertical="center" wrapText="1"/>
    </xf>
    <xf numFmtId="2" fontId="6" fillId="2" borderId="1" xfId="3" applyNumberFormat="1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8">
    <cellStyle name="Обычный" xfId="0" builtinId="0"/>
    <cellStyle name="Обычный 12" xfId="1" xr:uid="{00000000-0005-0000-0000-000001000000}"/>
    <cellStyle name="Обычный 2" xfId="2" xr:uid="{00000000-0005-0000-0000-000002000000}"/>
    <cellStyle name="Обычный 2 2" xfId="6" xr:uid="{00000000-0005-0000-0000-000003000000}"/>
    <cellStyle name="Обычный 2 3" xfId="5" xr:uid="{00000000-0005-0000-0000-000004000000}"/>
    <cellStyle name="Обычный 3" xfId="7" xr:uid="{00000000-0005-0000-0000-000005000000}"/>
    <cellStyle name="Обычный 4" xfId="4" xr:uid="{00000000-0005-0000-0000-000006000000}"/>
    <cellStyle name="Обычный_Стартовый протокол Смирнов_20101106_Results" xfId="3" xr:uid="{00000000-0005-0000-0000-000007000000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74257</xdr:colOff>
      <xdr:row>3</xdr:row>
      <xdr:rowOff>76989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54317" cy="671349"/>
        </a:xfrm>
        <a:prstGeom prst="rect">
          <a:avLst/>
        </a:prstGeom>
      </xdr:spPr>
    </xdr:pic>
    <xdr:clientData/>
  </xdr:twoCellAnchor>
  <xdr:twoCellAnchor editAs="oneCell">
    <xdr:from>
      <xdr:col>1</xdr:col>
      <xdr:colOff>411481</xdr:colOff>
      <xdr:row>0</xdr:row>
      <xdr:rowOff>1</xdr:rowOff>
    </xdr:from>
    <xdr:to>
      <xdr:col>3</xdr:col>
      <xdr:colOff>74328</xdr:colOff>
      <xdr:row>3</xdr:row>
      <xdr:rowOff>76200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1541" y="1"/>
          <a:ext cx="1057307" cy="670559"/>
        </a:xfrm>
        <a:prstGeom prst="rect">
          <a:avLst/>
        </a:prstGeom>
      </xdr:spPr>
    </xdr:pic>
    <xdr:clientData/>
  </xdr:twoCellAnchor>
  <xdr:oneCellAnchor>
    <xdr:from>
      <xdr:col>11</xdr:col>
      <xdr:colOff>180974</xdr:colOff>
      <xdr:row>0</xdr:row>
      <xdr:rowOff>66675</xdr:rowOff>
    </xdr:from>
    <xdr:ext cx="752475" cy="773336"/>
    <xdr:pic>
      <xdr:nvPicPr>
        <xdr:cNvPr id="5" name="Picture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115549" y="66675"/>
          <a:ext cx="752475" cy="773336"/>
        </a:xfrm>
        <a:prstGeom prst="rect">
          <a:avLst/>
        </a:prstGeom>
      </xdr:spPr>
    </xdr:pic>
    <xdr:clientData/>
  </xdr:oneCellAnchor>
  <xdr:oneCellAnchor>
    <xdr:from>
      <xdr:col>5</xdr:col>
      <xdr:colOff>466725</xdr:colOff>
      <xdr:row>150</xdr:row>
      <xdr:rowOff>19050</xdr:rowOff>
    </xdr:from>
    <xdr:ext cx="733425" cy="561307"/>
    <xdr:pic>
      <xdr:nvPicPr>
        <xdr:cNvPr id="9" name="Picture 5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2065" t="22328" r="72130"/>
        <a:stretch/>
      </xdr:blipFill>
      <xdr:spPr>
        <a:xfrm>
          <a:off x="4524375" y="32013525"/>
          <a:ext cx="733425" cy="561307"/>
        </a:xfrm>
        <a:prstGeom prst="rect">
          <a:avLst/>
        </a:prstGeom>
      </xdr:spPr>
    </xdr:pic>
    <xdr:clientData/>
  </xdr:oneCellAnchor>
  <xdr:oneCellAnchor>
    <xdr:from>
      <xdr:col>9</xdr:col>
      <xdr:colOff>666750</xdr:colOff>
      <xdr:row>150</xdr:row>
      <xdr:rowOff>9525</xdr:rowOff>
    </xdr:from>
    <xdr:ext cx="847726" cy="550412"/>
    <xdr:pic>
      <xdr:nvPicPr>
        <xdr:cNvPr id="10" name="Picture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63223" t="6089"/>
        <a:stretch/>
      </xdr:blipFill>
      <xdr:spPr>
        <a:xfrm>
          <a:off x="8258175" y="32004000"/>
          <a:ext cx="847726" cy="550412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-0.249977111117893"/>
    <pageSetUpPr fitToPage="1"/>
  </sheetPr>
  <dimension ref="A1:Q238"/>
  <sheetViews>
    <sheetView tabSelected="1" view="pageBreakPreview" topLeftCell="A71" zoomScaleNormal="100" zoomScaleSheetLayoutView="100" workbookViewId="0">
      <selection activeCell="I77" sqref="I77"/>
    </sheetView>
  </sheetViews>
  <sheetFormatPr baseColWidth="10" defaultColWidth="9.1640625" defaultRowHeight="14"/>
  <cols>
    <col min="1" max="1" width="7" style="1" customWidth="1"/>
    <col min="2" max="2" width="7" style="14" customWidth="1"/>
    <col min="3" max="3" width="13.33203125" style="14" customWidth="1"/>
    <col min="4" max="4" width="21.83203125" style="1" customWidth="1"/>
    <col min="5" max="5" width="11.6640625" style="1" customWidth="1"/>
    <col min="6" max="6" width="7.6640625" style="1" customWidth="1"/>
    <col min="7" max="7" width="22.5" style="1" customWidth="1"/>
    <col min="8" max="9" width="11.5" style="1" customWidth="1"/>
    <col min="10" max="10" width="13.5" style="46" customWidth="1"/>
    <col min="11" max="11" width="13.33203125" style="1" customWidth="1"/>
    <col min="12" max="12" width="18.6640625" style="1" customWidth="1"/>
    <col min="13" max="16384" width="9.1640625" style="1"/>
  </cols>
  <sheetData>
    <row r="1" spans="1:17" ht="15.75" customHeight="1">
      <c r="A1" s="138" t="s">
        <v>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</row>
    <row r="2" spans="1:17" ht="15.75" customHeight="1">
      <c r="A2" s="138" t="s">
        <v>99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</row>
    <row r="3" spans="1:17" ht="15.75" customHeight="1">
      <c r="A3" s="138" t="s">
        <v>11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</row>
    <row r="4" spans="1:17" ht="21">
      <c r="A4" s="138" t="s">
        <v>100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</row>
    <row r="5" spans="1:17" ht="6" customHeight="1">
      <c r="A5" s="139" t="s">
        <v>62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O5" s="25"/>
    </row>
    <row r="6" spans="1:17" s="2" customFormat="1" ht="23.25" customHeight="1">
      <c r="A6" s="118" t="s">
        <v>65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Q6" s="25"/>
    </row>
    <row r="7" spans="1:17" s="2" customFormat="1" ht="18" customHeight="1">
      <c r="A7" s="119" t="s">
        <v>17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</row>
    <row r="8" spans="1:17" s="2" customFormat="1" ht="4.5" customHeight="1" thickBot="1">
      <c r="A8" s="123" t="s">
        <v>62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</row>
    <row r="9" spans="1:17" ht="19.5" customHeight="1" thickTop="1">
      <c r="A9" s="120" t="s">
        <v>22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2"/>
    </row>
    <row r="10" spans="1:17" ht="18" customHeight="1">
      <c r="A10" s="127" t="s">
        <v>321</v>
      </c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9"/>
    </row>
    <row r="11" spans="1:17" ht="19.5" customHeight="1">
      <c r="A11" s="127" t="s">
        <v>98</v>
      </c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9"/>
    </row>
    <row r="12" spans="1:17" ht="5.25" customHeight="1">
      <c r="A12" s="124" t="s">
        <v>62</v>
      </c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6"/>
    </row>
    <row r="13" spans="1:17" ht="16">
      <c r="A13" s="40" t="s">
        <v>101</v>
      </c>
      <c r="B13" s="22"/>
      <c r="C13" s="22"/>
      <c r="D13" s="58"/>
      <c r="E13" s="5"/>
      <c r="F13" s="5"/>
      <c r="G13" s="62" t="s">
        <v>102</v>
      </c>
      <c r="H13" s="5"/>
      <c r="I13" s="5"/>
      <c r="J13" s="41"/>
      <c r="K13" s="29"/>
      <c r="L13" s="30" t="s">
        <v>322</v>
      </c>
    </row>
    <row r="14" spans="1:17" ht="16">
      <c r="A14" s="19" t="s">
        <v>323</v>
      </c>
      <c r="B14" s="13"/>
      <c r="C14" s="13"/>
      <c r="D14" s="60"/>
      <c r="E14" s="6"/>
      <c r="F14" s="6"/>
      <c r="G14" s="63" t="s">
        <v>103</v>
      </c>
      <c r="H14" s="6"/>
      <c r="I14" s="6"/>
      <c r="J14" s="42"/>
      <c r="K14" s="31"/>
      <c r="L14" s="59" t="s">
        <v>104</v>
      </c>
    </row>
    <row r="15" spans="1:17" ht="15">
      <c r="A15" s="130" t="s">
        <v>10</v>
      </c>
      <c r="B15" s="108"/>
      <c r="C15" s="108"/>
      <c r="D15" s="108"/>
      <c r="E15" s="108"/>
      <c r="F15" s="108"/>
      <c r="G15" s="131"/>
      <c r="H15" s="107" t="s">
        <v>1</v>
      </c>
      <c r="I15" s="108"/>
      <c r="J15" s="108"/>
      <c r="K15" s="108"/>
      <c r="L15" s="109"/>
    </row>
    <row r="16" spans="1:17" ht="15">
      <c r="A16" s="20" t="s">
        <v>18</v>
      </c>
      <c r="B16" s="15"/>
      <c r="C16" s="15"/>
      <c r="D16" s="10"/>
      <c r="E16" s="11"/>
      <c r="F16" s="10"/>
      <c r="G16" s="12" t="s">
        <v>62</v>
      </c>
      <c r="H16" s="36" t="s">
        <v>105</v>
      </c>
      <c r="I16" s="7"/>
      <c r="J16" s="43"/>
      <c r="K16" s="7"/>
      <c r="L16" s="21"/>
    </row>
    <row r="17" spans="1:12" ht="15">
      <c r="A17" s="20" t="s">
        <v>19</v>
      </c>
      <c r="B17" s="15"/>
      <c r="C17" s="15"/>
      <c r="D17" s="9"/>
      <c r="E17" s="11"/>
      <c r="F17" s="10"/>
      <c r="G17" s="12" t="s">
        <v>107</v>
      </c>
      <c r="H17" s="36" t="s">
        <v>44</v>
      </c>
      <c r="I17" s="7"/>
      <c r="J17" s="43"/>
      <c r="K17" s="7"/>
      <c r="L17" s="35"/>
    </row>
    <row r="18" spans="1:12" ht="15">
      <c r="A18" s="20" t="s">
        <v>20</v>
      </c>
      <c r="B18" s="15"/>
      <c r="C18" s="15"/>
      <c r="D18" s="9"/>
      <c r="E18" s="11"/>
      <c r="F18" s="10"/>
      <c r="G18" s="12" t="s">
        <v>108</v>
      </c>
      <c r="H18" s="36" t="s">
        <v>45</v>
      </c>
      <c r="I18" s="7"/>
      <c r="J18" s="43"/>
      <c r="K18" s="7"/>
      <c r="L18" s="35"/>
    </row>
    <row r="19" spans="1:12" ht="17" thickBot="1">
      <c r="A19" s="20" t="s">
        <v>16</v>
      </c>
      <c r="B19" s="16"/>
      <c r="C19" s="16"/>
      <c r="D19" s="8"/>
      <c r="E19" s="8"/>
      <c r="F19" s="8"/>
      <c r="G19" s="12" t="s">
        <v>109</v>
      </c>
      <c r="H19" s="36" t="s">
        <v>43</v>
      </c>
      <c r="I19" s="7"/>
      <c r="J19" s="43"/>
      <c r="K19" s="54">
        <v>66</v>
      </c>
      <c r="L19" s="21" t="s">
        <v>106</v>
      </c>
    </row>
    <row r="20" spans="1:12" ht="5.25" customHeight="1" thickTop="1" thickBot="1">
      <c r="A20" s="27"/>
      <c r="B20" s="24"/>
      <c r="C20" s="24"/>
      <c r="D20" s="23"/>
      <c r="E20" s="23"/>
      <c r="F20" s="23"/>
      <c r="G20" s="23"/>
      <c r="H20" s="23"/>
      <c r="I20" s="23"/>
      <c r="J20" s="44"/>
      <c r="K20" s="23"/>
      <c r="L20" s="28"/>
    </row>
    <row r="21" spans="1:12" s="3" customFormat="1" ht="21" customHeight="1" thickTop="1">
      <c r="A21" s="136" t="s">
        <v>7</v>
      </c>
      <c r="B21" s="105" t="s">
        <v>13</v>
      </c>
      <c r="C21" s="105" t="s">
        <v>39</v>
      </c>
      <c r="D21" s="105" t="s">
        <v>2</v>
      </c>
      <c r="E21" s="105" t="s">
        <v>38</v>
      </c>
      <c r="F21" s="105" t="s">
        <v>9</v>
      </c>
      <c r="G21" s="105" t="s">
        <v>14</v>
      </c>
      <c r="H21" s="105" t="s">
        <v>8</v>
      </c>
      <c r="I21" s="105" t="s">
        <v>26</v>
      </c>
      <c r="J21" s="134" t="s">
        <v>23</v>
      </c>
      <c r="K21" s="132" t="s">
        <v>25</v>
      </c>
      <c r="L21" s="116" t="s">
        <v>15</v>
      </c>
    </row>
    <row r="22" spans="1:12" s="3" customFormat="1" ht="13.5" customHeight="1">
      <c r="A22" s="137"/>
      <c r="B22" s="106"/>
      <c r="C22" s="106"/>
      <c r="D22" s="106"/>
      <c r="E22" s="106"/>
      <c r="F22" s="106"/>
      <c r="G22" s="106"/>
      <c r="H22" s="106"/>
      <c r="I22" s="106"/>
      <c r="J22" s="135"/>
      <c r="K22" s="133"/>
      <c r="L22" s="117"/>
    </row>
    <row r="23" spans="1:12" s="4" customFormat="1" ht="17.25" customHeight="1">
      <c r="A23" s="78">
        <v>1</v>
      </c>
      <c r="B23" s="79">
        <v>50</v>
      </c>
      <c r="C23" s="79">
        <v>10092621745</v>
      </c>
      <c r="D23" s="80" t="s">
        <v>119</v>
      </c>
      <c r="E23" s="81" t="s">
        <v>120</v>
      </c>
      <c r="F23" s="79" t="s">
        <v>58</v>
      </c>
      <c r="G23" s="81" t="s">
        <v>332</v>
      </c>
      <c r="H23" s="82">
        <v>9.2523148148148146E-2</v>
      </c>
      <c r="I23" s="82"/>
      <c r="J23" s="81">
        <v>36.027000000000001</v>
      </c>
      <c r="K23" s="81" t="s">
        <v>35</v>
      </c>
      <c r="L23" s="92"/>
    </row>
    <row r="24" spans="1:12" s="4" customFormat="1" ht="17.25" customHeight="1">
      <c r="A24" s="78">
        <v>2</v>
      </c>
      <c r="B24" s="79">
        <v>64</v>
      </c>
      <c r="C24" s="79">
        <v>10080358622</v>
      </c>
      <c r="D24" s="80" t="s">
        <v>88</v>
      </c>
      <c r="E24" s="81" t="s">
        <v>161</v>
      </c>
      <c r="F24" s="79" t="s">
        <v>58</v>
      </c>
      <c r="G24" s="81" t="s">
        <v>332</v>
      </c>
      <c r="H24" s="82">
        <v>9.302083333333333E-2</v>
      </c>
      <c r="I24" s="82">
        <v>4.9768518518518521E-4</v>
      </c>
      <c r="J24" s="81">
        <v>35.834000000000003</v>
      </c>
      <c r="K24" s="81" t="s">
        <v>35</v>
      </c>
      <c r="L24" s="92"/>
    </row>
    <row r="25" spans="1:12" s="4" customFormat="1" ht="17.25" customHeight="1">
      <c r="A25" s="78">
        <v>3</v>
      </c>
      <c r="B25" s="79">
        <v>45</v>
      </c>
      <c r="C25" s="79">
        <v>10090936672</v>
      </c>
      <c r="D25" s="80" t="s">
        <v>112</v>
      </c>
      <c r="E25" s="81" t="s">
        <v>113</v>
      </c>
      <c r="F25" s="81" t="s">
        <v>35</v>
      </c>
      <c r="G25" s="81" t="s">
        <v>332</v>
      </c>
      <c r="H25" s="82">
        <v>9.3657407407407411E-2</v>
      </c>
      <c r="I25" s="82">
        <v>1.1342592592592591E-3</v>
      </c>
      <c r="J25" s="81">
        <v>35.591000000000001</v>
      </c>
      <c r="K25" s="81" t="s">
        <v>35</v>
      </c>
      <c r="L25" s="92"/>
    </row>
    <row r="26" spans="1:12" s="4" customFormat="1" ht="17.25" customHeight="1">
      <c r="A26" s="78">
        <v>4</v>
      </c>
      <c r="B26" s="79">
        <v>59</v>
      </c>
      <c r="C26" s="79">
        <v>10190935965</v>
      </c>
      <c r="D26" s="80" t="s">
        <v>115</v>
      </c>
      <c r="E26" s="81" t="s">
        <v>116</v>
      </c>
      <c r="F26" s="81" t="s">
        <v>35</v>
      </c>
      <c r="G26" s="81" t="s">
        <v>332</v>
      </c>
      <c r="H26" s="82">
        <v>9.3657407407407411E-2</v>
      </c>
      <c r="I26" s="82">
        <v>1.1342592592592591E-3</v>
      </c>
      <c r="J26" s="81"/>
      <c r="K26" s="81" t="s">
        <v>35</v>
      </c>
      <c r="L26" s="92"/>
    </row>
    <row r="27" spans="1:12" s="4" customFormat="1" ht="17.25" customHeight="1">
      <c r="A27" s="78">
        <v>5</v>
      </c>
      <c r="B27" s="79">
        <v>49</v>
      </c>
      <c r="C27" s="79">
        <v>10100513000</v>
      </c>
      <c r="D27" s="80" t="s">
        <v>117</v>
      </c>
      <c r="E27" s="81" t="s">
        <v>118</v>
      </c>
      <c r="F27" s="81" t="s">
        <v>35</v>
      </c>
      <c r="G27" s="81" t="s">
        <v>332</v>
      </c>
      <c r="H27" s="82">
        <v>9.3657407407407411E-2</v>
      </c>
      <c r="I27" s="82">
        <v>1.1342592592592591E-3</v>
      </c>
      <c r="J27" s="81"/>
      <c r="K27" s="81" t="s">
        <v>35</v>
      </c>
      <c r="L27" s="92"/>
    </row>
    <row r="28" spans="1:12" s="4" customFormat="1" ht="17.25" customHeight="1">
      <c r="A28" s="78">
        <v>6</v>
      </c>
      <c r="B28" s="79">
        <v>63</v>
      </c>
      <c r="C28" s="79">
        <v>10080977301</v>
      </c>
      <c r="D28" s="80" t="s">
        <v>110</v>
      </c>
      <c r="E28" s="81" t="s">
        <v>111</v>
      </c>
      <c r="F28" s="79" t="s">
        <v>58</v>
      </c>
      <c r="G28" s="81" t="s">
        <v>332</v>
      </c>
      <c r="H28" s="82">
        <v>9.3657407407407411E-2</v>
      </c>
      <c r="I28" s="82">
        <v>1.1342592592592591E-3</v>
      </c>
      <c r="J28" s="81"/>
      <c r="K28" s="81" t="s">
        <v>35</v>
      </c>
      <c r="L28" s="92"/>
    </row>
    <row r="29" spans="1:12" s="4" customFormat="1" ht="17.25" customHeight="1">
      <c r="A29" s="78">
        <v>7</v>
      </c>
      <c r="B29" s="79">
        <v>60</v>
      </c>
      <c r="C29" s="79">
        <v>10079259993</v>
      </c>
      <c r="D29" s="80" t="s">
        <v>130</v>
      </c>
      <c r="E29" s="81" t="s">
        <v>131</v>
      </c>
      <c r="F29" s="79" t="s">
        <v>58</v>
      </c>
      <c r="G29" s="81" t="s">
        <v>332</v>
      </c>
      <c r="H29" s="82">
        <v>9.3657407407407411E-2</v>
      </c>
      <c r="I29" s="82">
        <v>1.1342592592592591E-3</v>
      </c>
      <c r="J29" s="81"/>
      <c r="K29" s="81" t="s">
        <v>35</v>
      </c>
      <c r="L29" s="92"/>
    </row>
    <row r="30" spans="1:12" s="4" customFormat="1" ht="17.25" customHeight="1">
      <c r="A30" s="78">
        <v>8</v>
      </c>
      <c r="B30" s="79">
        <v>72</v>
      </c>
      <c r="C30" s="79">
        <v>10091409447</v>
      </c>
      <c r="D30" s="80" t="s">
        <v>123</v>
      </c>
      <c r="E30" s="81" t="s">
        <v>124</v>
      </c>
      <c r="F30" s="79" t="s">
        <v>58</v>
      </c>
      <c r="G30" s="81" t="s">
        <v>125</v>
      </c>
      <c r="H30" s="82">
        <v>9.3657407407407411E-2</v>
      </c>
      <c r="I30" s="82">
        <v>1.1342592592592591E-3</v>
      </c>
      <c r="J30" s="81"/>
      <c r="K30" s="81"/>
      <c r="L30" s="92"/>
    </row>
    <row r="31" spans="1:12" s="4" customFormat="1" ht="17.25" customHeight="1">
      <c r="A31" s="78">
        <v>9</v>
      </c>
      <c r="B31" s="79">
        <v>80</v>
      </c>
      <c r="C31" s="79">
        <v>10105861740</v>
      </c>
      <c r="D31" s="80" t="s">
        <v>90</v>
      </c>
      <c r="E31" s="81" t="s">
        <v>132</v>
      </c>
      <c r="F31" s="79" t="s">
        <v>58</v>
      </c>
      <c r="G31" s="81" t="s">
        <v>42</v>
      </c>
      <c r="H31" s="82">
        <v>9.3657407407407411E-2</v>
      </c>
      <c r="I31" s="82">
        <v>1.1342592592592591E-3</v>
      </c>
      <c r="J31" s="81"/>
      <c r="K31" s="81"/>
      <c r="L31" s="92"/>
    </row>
    <row r="32" spans="1:12" s="4" customFormat="1" ht="17.25" customHeight="1">
      <c r="A32" s="78">
        <v>10</v>
      </c>
      <c r="B32" s="79">
        <v>51</v>
      </c>
      <c r="C32" s="79">
        <v>10084014613</v>
      </c>
      <c r="D32" s="80" t="s">
        <v>128</v>
      </c>
      <c r="E32" s="81" t="s">
        <v>129</v>
      </c>
      <c r="F32" s="79" t="s">
        <v>58</v>
      </c>
      <c r="G32" s="81" t="s">
        <v>332</v>
      </c>
      <c r="H32" s="82">
        <v>9.3657407407407411E-2</v>
      </c>
      <c r="I32" s="82">
        <v>1.1342592592592591E-3</v>
      </c>
      <c r="J32" s="81"/>
      <c r="K32" s="81"/>
      <c r="L32" s="92"/>
    </row>
    <row r="33" spans="1:12" s="4" customFormat="1" ht="17.25" customHeight="1">
      <c r="A33" s="78">
        <v>11</v>
      </c>
      <c r="B33" s="79">
        <v>74</v>
      </c>
      <c r="C33" s="79">
        <v>10075127692</v>
      </c>
      <c r="D33" s="80" t="s">
        <v>135</v>
      </c>
      <c r="E33" s="81" t="s">
        <v>136</v>
      </c>
      <c r="F33" s="81" t="s">
        <v>35</v>
      </c>
      <c r="G33" s="81" t="s">
        <v>125</v>
      </c>
      <c r="H33" s="82">
        <v>9.3657407407407411E-2</v>
      </c>
      <c r="I33" s="82">
        <v>1.1342592592592591E-3</v>
      </c>
      <c r="J33" s="81"/>
      <c r="K33" s="81"/>
      <c r="L33" s="92"/>
    </row>
    <row r="34" spans="1:12" s="4" customFormat="1" ht="17.25" customHeight="1">
      <c r="A34" s="78">
        <v>12</v>
      </c>
      <c r="B34" s="79">
        <v>113</v>
      </c>
      <c r="C34" s="79">
        <v>10105740690</v>
      </c>
      <c r="D34" s="80" t="s">
        <v>78</v>
      </c>
      <c r="E34" s="81" t="s">
        <v>215</v>
      </c>
      <c r="F34" s="79" t="s">
        <v>58</v>
      </c>
      <c r="G34" s="81" t="s">
        <v>76</v>
      </c>
      <c r="H34" s="82">
        <v>9.3958333333333324E-2</v>
      </c>
      <c r="I34" s="82">
        <v>1.4351851851851854E-3</v>
      </c>
      <c r="J34" s="81"/>
      <c r="K34" s="81"/>
      <c r="L34" s="92"/>
    </row>
    <row r="35" spans="1:12" s="4" customFormat="1" ht="17.25" customHeight="1">
      <c r="A35" s="78">
        <v>13</v>
      </c>
      <c r="B35" s="79">
        <v>46</v>
      </c>
      <c r="C35" s="79">
        <v>10097338571</v>
      </c>
      <c r="D35" s="80" t="s">
        <v>126</v>
      </c>
      <c r="E35" s="81" t="s">
        <v>127</v>
      </c>
      <c r="F35" s="81" t="s">
        <v>35</v>
      </c>
      <c r="G35" s="81" t="s">
        <v>332</v>
      </c>
      <c r="H35" s="82">
        <v>9.3958333333333324E-2</v>
      </c>
      <c r="I35" s="82">
        <v>1.4351851851851854E-3</v>
      </c>
      <c r="J35" s="81"/>
      <c r="K35" s="81"/>
      <c r="L35" s="92"/>
    </row>
    <row r="36" spans="1:12" s="4" customFormat="1" ht="17.25" customHeight="1">
      <c r="A36" s="78">
        <v>14</v>
      </c>
      <c r="B36" s="79">
        <v>53</v>
      </c>
      <c r="C36" s="79">
        <v>10095277121</v>
      </c>
      <c r="D36" s="80" t="s">
        <v>139</v>
      </c>
      <c r="E36" s="81" t="s">
        <v>140</v>
      </c>
      <c r="F36" s="79" t="s">
        <v>95</v>
      </c>
      <c r="G36" s="81" t="s">
        <v>332</v>
      </c>
      <c r="H36" s="82">
        <v>9.3958333333333324E-2</v>
      </c>
      <c r="I36" s="82">
        <v>1.4351851851851854E-3</v>
      </c>
      <c r="J36" s="81"/>
      <c r="K36" s="81"/>
      <c r="L36" s="92"/>
    </row>
    <row r="37" spans="1:12" s="4" customFormat="1" ht="17.25" customHeight="1">
      <c r="A37" s="78">
        <v>15</v>
      </c>
      <c r="B37" s="79">
        <v>108</v>
      </c>
      <c r="C37" s="79">
        <v>10108865205</v>
      </c>
      <c r="D37" s="80" t="s">
        <v>152</v>
      </c>
      <c r="E37" s="81" t="s">
        <v>153</v>
      </c>
      <c r="F37" s="81" t="s">
        <v>35</v>
      </c>
      <c r="G37" s="81" t="s">
        <v>146</v>
      </c>
      <c r="H37" s="82">
        <v>9.3958333333333324E-2</v>
      </c>
      <c r="I37" s="82">
        <v>1.4351851851851854E-3</v>
      </c>
      <c r="J37" s="81"/>
      <c r="K37" s="81"/>
      <c r="L37" s="92"/>
    </row>
    <row r="38" spans="1:12" s="4" customFormat="1" ht="17.25" customHeight="1">
      <c r="A38" s="78">
        <v>16</v>
      </c>
      <c r="B38" s="79">
        <v>52</v>
      </c>
      <c r="C38" s="79">
        <v>10091550301</v>
      </c>
      <c r="D38" s="80" t="s">
        <v>121</v>
      </c>
      <c r="E38" s="81" t="s">
        <v>122</v>
      </c>
      <c r="F38" s="79" t="s">
        <v>58</v>
      </c>
      <c r="G38" s="81" t="s">
        <v>332</v>
      </c>
      <c r="H38" s="82">
        <v>9.3958333333333324E-2</v>
      </c>
      <c r="I38" s="82">
        <v>1.4351851851851854E-3</v>
      </c>
      <c r="J38" s="81"/>
      <c r="K38" s="81"/>
      <c r="L38" s="92"/>
    </row>
    <row r="39" spans="1:12" s="4" customFormat="1" ht="17.25" customHeight="1">
      <c r="A39" s="78">
        <v>17</v>
      </c>
      <c r="B39" s="79">
        <v>75</v>
      </c>
      <c r="C39" s="79">
        <v>10089713462</v>
      </c>
      <c r="D39" s="80" t="s">
        <v>154</v>
      </c>
      <c r="E39" s="81" t="s">
        <v>155</v>
      </c>
      <c r="F39" s="79" t="s">
        <v>58</v>
      </c>
      <c r="G39" s="81" t="s">
        <v>125</v>
      </c>
      <c r="H39" s="82">
        <v>9.4004629629629632E-2</v>
      </c>
      <c r="I39" s="82">
        <v>1.4814814814814814E-3</v>
      </c>
      <c r="J39" s="81"/>
      <c r="K39" s="81"/>
      <c r="L39" s="92"/>
    </row>
    <row r="40" spans="1:12" s="4" customFormat="1" ht="17.25" customHeight="1">
      <c r="A40" s="78">
        <v>18</v>
      </c>
      <c r="B40" s="79">
        <v>66</v>
      </c>
      <c r="C40" s="79">
        <v>10092183326</v>
      </c>
      <c r="D40" s="80" t="s">
        <v>137</v>
      </c>
      <c r="E40" s="81" t="s">
        <v>138</v>
      </c>
      <c r="F40" s="79" t="s">
        <v>58</v>
      </c>
      <c r="G40" s="81" t="s">
        <v>332</v>
      </c>
      <c r="H40" s="82">
        <v>9.4004629629629632E-2</v>
      </c>
      <c r="I40" s="82">
        <v>1.4814814814814814E-3</v>
      </c>
      <c r="J40" s="81"/>
      <c r="K40" s="81"/>
      <c r="L40" s="92"/>
    </row>
    <row r="41" spans="1:12" s="4" customFormat="1" ht="17.25" customHeight="1">
      <c r="A41" s="78">
        <v>19</v>
      </c>
      <c r="B41" s="79">
        <v>79</v>
      </c>
      <c r="C41" s="79">
        <v>10105838603</v>
      </c>
      <c r="D41" s="80" t="s">
        <v>89</v>
      </c>
      <c r="E41" s="81" t="s">
        <v>162</v>
      </c>
      <c r="F41" s="79" t="s">
        <v>58</v>
      </c>
      <c r="G41" s="81" t="s">
        <v>42</v>
      </c>
      <c r="H41" s="82">
        <v>9.4004629629629632E-2</v>
      </c>
      <c r="I41" s="82">
        <v>1.4814814814814814E-3</v>
      </c>
      <c r="J41" s="81"/>
      <c r="K41" s="81"/>
      <c r="L41" s="92"/>
    </row>
    <row r="42" spans="1:12" s="4" customFormat="1" ht="17.25" customHeight="1">
      <c r="A42" s="78">
        <v>20</v>
      </c>
      <c r="B42" s="79">
        <v>86</v>
      </c>
      <c r="C42" s="79">
        <v>10090444501</v>
      </c>
      <c r="D42" s="80" t="s">
        <v>217</v>
      </c>
      <c r="E42" s="81" t="s">
        <v>218</v>
      </c>
      <c r="F42" s="79" t="s">
        <v>58</v>
      </c>
      <c r="G42" s="81" t="s">
        <v>177</v>
      </c>
      <c r="H42" s="82">
        <v>9.4004629629629632E-2</v>
      </c>
      <c r="I42" s="82">
        <v>1.4814814814814814E-3</v>
      </c>
      <c r="J42" s="81"/>
      <c r="K42" s="81"/>
      <c r="L42" s="92"/>
    </row>
    <row r="43" spans="1:12" s="4" customFormat="1" ht="17.25" customHeight="1">
      <c r="A43" s="78">
        <v>21</v>
      </c>
      <c r="B43" s="79">
        <v>24</v>
      </c>
      <c r="C43" s="79">
        <v>10090936268</v>
      </c>
      <c r="D43" s="80" t="s">
        <v>195</v>
      </c>
      <c r="E43" s="81" t="s">
        <v>196</v>
      </c>
      <c r="F43" s="79" t="s">
        <v>58</v>
      </c>
      <c r="G43" s="81" t="s">
        <v>28</v>
      </c>
      <c r="H43" s="82">
        <v>9.4004629629629632E-2</v>
      </c>
      <c r="I43" s="82">
        <v>1.4814814814814814E-3</v>
      </c>
      <c r="J43" s="81"/>
      <c r="K43" s="81"/>
      <c r="L43" s="92"/>
    </row>
    <row r="44" spans="1:12" s="4" customFormat="1" ht="17.25" customHeight="1">
      <c r="A44" s="78">
        <v>22</v>
      </c>
      <c r="B44" s="79">
        <v>157</v>
      </c>
      <c r="C44" s="79">
        <v>10078945452</v>
      </c>
      <c r="D44" s="80" t="s">
        <v>149</v>
      </c>
      <c r="E44" s="81" t="s">
        <v>150</v>
      </c>
      <c r="F44" s="81" t="s">
        <v>35</v>
      </c>
      <c r="G44" s="81" t="s">
        <v>151</v>
      </c>
      <c r="H44" s="82">
        <v>9.4224537037037037E-2</v>
      </c>
      <c r="I44" s="82">
        <v>1.7013888888888892E-3</v>
      </c>
      <c r="J44" s="81"/>
      <c r="K44" s="81"/>
      <c r="L44" s="92"/>
    </row>
    <row r="45" spans="1:12" s="4" customFormat="1" ht="17.25" customHeight="1">
      <c r="A45" s="78">
        <v>23</v>
      </c>
      <c r="B45" s="79">
        <v>81</v>
      </c>
      <c r="C45" s="79">
        <v>10113227676</v>
      </c>
      <c r="D45" s="80" t="s">
        <v>91</v>
      </c>
      <c r="E45" s="81" t="s">
        <v>170</v>
      </c>
      <c r="F45" s="79" t="s">
        <v>95</v>
      </c>
      <c r="G45" s="81" t="s">
        <v>42</v>
      </c>
      <c r="H45" s="82">
        <v>9.4224537037037037E-2</v>
      </c>
      <c r="I45" s="82">
        <v>1.7013888888888892E-3</v>
      </c>
      <c r="J45" s="81"/>
      <c r="K45" s="81"/>
      <c r="L45" s="92"/>
    </row>
    <row r="46" spans="1:12" s="4" customFormat="1" ht="17.25" customHeight="1">
      <c r="A46" s="78">
        <v>24</v>
      </c>
      <c r="B46" s="79">
        <v>58</v>
      </c>
      <c r="C46" s="79">
        <v>10111627378</v>
      </c>
      <c r="D46" s="80" t="s">
        <v>221</v>
      </c>
      <c r="E46" s="81" t="s">
        <v>222</v>
      </c>
      <c r="F46" s="79" t="s">
        <v>96</v>
      </c>
      <c r="G46" s="81" t="s">
        <v>332</v>
      </c>
      <c r="H46" s="82">
        <v>9.4224537037037037E-2</v>
      </c>
      <c r="I46" s="82">
        <v>1.7013888888888892E-3</v>
      </c>
      <c r="J46" s="81"/>
      <c r="K46" s="81"/>
      <c r="L46" s="92"/>
    </row>
    <row r="47" spans="1:12" s="4" customFormat="1" ht="17.25" customHeight="1">
      <c r="A47" s="78">
        <v>25</v>
      </c>
      <c r="B47" s="79">
        <v>116</v>
      </c>
      <c r="C47" s="79">
        <v>10109160649</v>
      </c>
      <c r="D47" s="80" t="s">
        <v>77</v>
      </c>
      <c r="E47" s="81" t="s">
        <v>171</v>
      </c>
      <c r="F47" s="79" t="s">
        <v>95</v>
      </c>
      <c r="G47" s="81" t="s">
        <v>76</v>
      </c>
      <c r="H47" s="82">
        <v>9.4224537037037037E-2</v>
      </c>
      <c r="I47" s="82">
        <v>1.7013888888888892E-3</v>
      </c>
      <c r="J47" s="81"/>
      <c r="K47" s="81"/>
      <c r="L47" s="92"/>
    </row>
    <row r="48" spans="1:12" s="4" customFormat="1" ht="17.25" customHeight="1">
      <c r="A48" s="78">
        <v>26</v>
      </c>
      <c r="B48" s="79">
        <v>89</v>
      </c>
      <c r="C48" s="79">
        <v>10092444115</v>
      </c>
      <c r="D48" s="80" t="s">
        <v>326</v>
      </c>
      <c r="E48" s="81" t="s">
        <v>176</v>
      </c>
      <c r="F48" s="79" t="s">
        <v>58</v>
      </c>
      <c r="G48" s="81" t="s">
        <v>177</v>
      </c>
      <c r="H48" s="82">
        <v>9.4224537037037037E-2</v>
      </c>
      <c r="I48" s="82">
        <v>1.7013888888888892E-3</v>
      </c>
      <c r="J48" s="81"/>
      <c r="K48" s="81"/>
      <c r="L48" s="92"/>
    </row>
    <row r="49" spans="1:12" s="4" customFormat="1" ht="17.25" customHeight="1">
      <c r="A49" s="78">
        <v>27</v>
      </c>
      <c r="B49" s="79">
        <v>3</v>
      </c>
      <c r="C49" s="79">
        <v>10081516861</v>
      </c>
      <c r="D49" s="80" t="s">
        <v>84</v>
      </c>
      <c r="E49" s="81" t="s">
        <v>202</v>
      </c>
      <c r="F49" s="81" t="s">
        <v>35</v>
      </c>
      <c r="G49" s="81" t="s">
        <v>64</v>
      </c>
      <c r="H49" s="82">
        <v>9.4236111111111118E-2</v>
      </c>
      <c r="I49" s="82">
        <v>1.712962962962963E-3</v>
      </c>
      <c r="J49" s="81"/>
      <c r="K49" s="81"/>
      <c r="L49" s="92"/>
    </row>
    <row r="50" spans="1:12" s="4" customFormat="1" ht="17.25" customHeight="1">
      <c r="A50" s="78">
        <v>28</v>
      </c>
      <c r="B50" s="79">
        <v>54</v>
      </c>
      <c r="C50" s="79">
        <v>10091544742</v>
      </c>
      <c r="D50" s="80" t="s">
        <v>141</v>
      </c>
      <c r="E50" s="81" t="s">
        <v>142</v>
      </c>
      <c r="F50" s="79" t="s">
        <v>95</v>
      </c>
      <c r="G50" s="81" t="s">
        <v>332</v>
      </c>
      <c r="H50" s="82">
        <v>9.4236111111111118E-2</v>
      </c>
      <c r="I50" s="82">
        <v>1.712962962962963E-3</v>
      </c>
      <c r="J50" s="81"/>
      <c r="K50" s="81"/>
      <c r="L50" s="92"/>
    </row>
    <row r="51" spans="1:12" s="4" customFormat="1" ht="17.25" customHeight="1">
      <c r="A51" s="78">
        <v>29</v>
      </c>
      <c r="B51" s="79">
        <v>48</v>
      </c>
      <c r="C51" s="79">
        <v>10097338672</v>
      </c>
      <c r="D51" s="80" t="s">
        <v>133</v>
      </c>
      <c r="E51" s="81" t="s">
        <v>134</v>
      </c>
      <c r="F51" s="81" t="s">
        <v>35</v>
      </c>
      <c r="G51" s="81" t="s">
        <v>332</v>
      </c>
      <c r="H51" s="82">
        <v>9.4236111111111118E-2</v>
      </c>
      <c r="I51" s="82">
        <v>1.7013888888888892E-3</v>
      </c>
      <c r="J51" s="81"/>
      <c r="K51" s="81"/>
      <c r="L51" s="92"/>
    </row>
    <row r="52" spans="1:12" s="4" customFormat="1" ht="17.25" customHeight="1">
      <c r="A52" s="78">
        <v>30</v>
      </c>
      <c r="B52" s="79">
        <v>31</v>
      </c>
      <c r="C52" s="79">
        <v>10105997439</v>
      </c>
      <c r="D52" s="80" t="s">
        <v>207</v>
      </c>
      <c r="E52" s="81" t="s">
        <v>208</v>
      </c>
      <c r="F52" s="79" t="s">
        <v>58</v>
      </c>
      <c r="G52" s="81" t="s">
        <v>209</v>
      </c>
      <c r="H52" s="82">
        <v>9.4236111111111118E-2</v>
      </c>
      <c r="I52" s="82">
        <v>1.712962962962963E-3</v>
      </c>
      <c r="J52" s="81"/>
      <c r="K52" s="81"/>
      <c r="L52" s="92"/>
    </row>
    <row r="53" spans="1:12" s="4" customFormat="1" ht="17.25" customHeight="1">
      <c r="A53" s="78">
        <v>31</v>
      </c>
      <c r="B53" s="79">
        <v>101</v>
      </c>
      <c r="C53" s="79">
        <v>10091962953</v>
      </c>
      <c r="D53" s="80" t="s">
        <v>156</v>
      </c>
      <c r="E53" s="81" t="s">
        <v>157</v>
      </c>
      <c r="F53" s="81" t="s">
        <v>35</v>
      </c>
      <c r="G53" s="81" t="s">
        <v>145</v>
      </c>
      <c r="H53" s="82">
        <v>9.4421296296296295E-2</v>
      </c>
      <c r="I53" s="82">
        <v>1.8981481481481482E-3</v>
      </c>
      <c r="J53" s="81"/>
      <c r="K53" s="81"/>
      <c r="L53" s="92"/>
    </row>
    <row r="54" spans="1:12" s="4" customFormat="1" ht="17.25" customHeight="1">
      <c r="A54" s="78">
        <v>32</v>
      </c>
      <c r="B54" s="79">
        <v>37</v>
      </c>
      <c r="C54" s="79">
        <v>10101780565</v>
      </c>
      <c r="D54" s="80" t="s">
        <v>190</v>
      </c>
      <c r="E54" s="81" t="s">
        <v>191</v>
      </c>
      <c r="F54" s="79" t="s">
        <v>96</v>
      </c>
      <c r="G54" s="81" t="s">
        <v>28</v>
      </c>
      <c r="H54" s="82">
        <v>9.4421296296296295E-2</v>
      </c>
      <c r="I54" s="82">
        <v>1.8981481481481482E-3</v>
      </c>
      <c r="J54" s="81"/>
      <c r="K54" s="81"/>
      <c r="L54" s="92"/>
    </row>
    <row r="55" spans="1:12" s="4" customFormat="1" ht="17.25" customHeight="1">
      <c r="A55" s="78">
        <v>33</v>
      </c>
      <c r="B55" s="79">
        <v>65</v>
      </c>
      <c r="C55" s="79">
        <v>10110342433</v>
      </c>
      <c r="D55" s="80" t="s">
        <v>188</v>
      </c>
      <c r="E55" s="81" t="s">
        <v>189</v>
      </c>
      <c r="F55" s="79" t="s">
        <v>58</v>
      </c>
      <c r="G55" s="81" t="s">
        <v>332</v>
      </c>
      <c r="H55" s="82">
        <v>9.4421296296296295E-2</v>
      </c>
      <c r="I55" s="82">
        <v>1.8981481481481482E-3</v>
      </c>
      <c r="J55" s="81"/>
      <c r="K55" s="81"/>
      <c r="L55" s="92"/>
    </row>
    <row r="56" spans="1:12" s="4" customFormat="1" ht="17.25" customHeight="1">
      <c r="A56" s="78">
        <v>34</v>
      </c>
      <c r="B56" s="79">
        <v>126</v>
      </c>
      <c r="C56" s="79">
        <v>10102039435</v>
      </c>
      <c r="D56" s="80" t="s">
        <v>180</v>
      </c>
      <c r="E56" s="81" t="s">
        <v>181</v>
      </c>
      <c r="F56" s="81" t="s">
        <v>35</v>
      </c>
      <c r="G56" s="81" t="s">
        <v>40</v>
      </c>
      <c r="H56" s="82">
        <v>9.4421296296296295E-2</v>
      </c>
      <c r="I56" s="82">
        <v>1.8981481481481482E-3</v>
      </c>
      <c r="J56" s="81"/>
      <c r="K56" s="81"/>
      <c r="L56" s="92"/>
    </row>
    <row r="57" spans="1:12" s="4" customFormat="1" ht="17.25" customHeight="1">
      <c r="A57" s="78">
        <v>35</v>
      </c>
      <c r="B57" s="79">
        <v>44</v>
      </c>
      <c r="C57" s="79">
        <v>10078169149</v>
      </c>
      <c r="D57" s="80" t="s">
        <v>85</v>
      </c>
      <c r="E57" s="81" t="s">
        <v>170</v>
      </c>
      <c r="F57" s="79" t="s">
        <v>95</v>
      </c>
      <c r="G57" s="81" t="s">
        <v>61</v>
      </c>
      <c r="H57" s="82">
        <v>9.4421296296296295E-2</v>
      </c>
      <c r="I57" s="82">
        <v>1.8981481481481482E-3</v>
      </c>
      <c r="J57" s="81"/>
      <c r="K57" s="81"/>
      <c r="L57" s="92"/>
    </row>
    <row r="58" spans="1:12" s="4" customFormat="1" ht="17.25" customHeight="1">
      <c r="A58" s="78">
        <v>36</v>
      </c>
      <c r="B58" s="79">
        <v>42</v>
      </c>
      <c r="C58" s="79">
        <v>0</v>
      </c>
      <c r="D58" s="80" t="s">
        <v>178</v>
      </c>
      <c r="E58" s="81" t="s">
        <v>179</v>
      </c>
      <c r="F58" s="79" t="s">
        <v>95</v>
      </c>
      <c r="G58" s="81" t="s">
        <v>27</v>
      </c>
      <c r="H58" s="82">
        <v>9.4421296296296295E-2</v>
      </c>
      <c r="I58" s="82">
        <v>1.8981481481481482E-3</v>
      </c>
      <c r="J58" s="81"/>
      <c r="K58" s="81"/>
      <c r="L58" s="92"/>
    </row>
    <row r="59" spans="1:12" s="4" customFormat="1" ht="17.25" customHeight="1">
      <c r="A59" s="78">
        <v>37</v>
      </c>
      <c r="B59" s="79">
        <v>22</v>
      </c>
      <c r="C59" s="79">
        <v>10091011545</v>
      </c>
      <c r="D59" s="80" t="s">
        <v>236</v>
      </c>
      <c r="E59" s="81" t="s">
        <v>237</v>
      </c>
      <c r="F59" s="81" t="s">
        <v>35</v>
      </c>
      <c r="G59" s="81" t="s">
        <v>28</v>
      </c>
      <c r="H59" s="82">
        <v>9.4560185185185178E-2</v>
      </c>
      <c r="I59" s="82">
        <v>2.0370370370370373E-3</v>
      </c>
      <c r="J59" s="81"/>
      <c r="K59" s="81"/>
      <c r="L59" s="92"/>
    </row>
    <row r="60" spans="1:12" s="4" customFormat="1" ht="17.25" customHeight="1">
      <c r="A60" s="78">
        <v>38</v>
      </c>
      <c r="B60" s="79">
        <v>57</v>
      </c>
      <c r="C60" s="79">
        <v>10111628893</v>
      </c>
      <c r="D60" s="80" t="s">
        <v>166</v>
      </c>
      <c r="E60" s="81" t="s">
        <v>167</v>
      </c>
      <c r="F60" s="79" t="s">
        <v>96</v>
      </c>
      <c r="G60" s="81" t="s">
        <v>332</v>
      </c>
      <c r="H60" s="82">
        <v>9.4560185185185178E-2</v>
      </c>
      <c r="I60" s="82">
        <v>2.0370370370370373E-3</v>
      </c>
      <c r="J60" s="81"/>
      <c r="K60" s="81"/>
      <c r="L60" s="92"/>
    </row>
    <row r="61" spans="1:12" s="4" customFormat="1" ht="17.25" customHeight="1">
      <c r="A61" s="78">
        <v>39</v>
      </c>
      <c r="B61" s="79">
        <v>41</v>
      </c>
      <c r="C61" s="79">
        <v>10097295428</v>
      </c>
      <c r="D61" s="80" t="s">
        <v>66</v>
      </c>
      <c r="E61" s="81" t="s">
        <v>205</v>
      </c>
      <c r="F61" s="79" t="s">
        <v>95</v>
      </c>
      <c r="G61" s="81" t="s">
        <v>27</v>
      </c>
      <c r="H61" s="82">
        <v>9.4560185185185178E-2</v>
      </c>
      <c r="I61" s="82">
        <v>2.0370370370370373E-3</v>
      </c>
      <c r="J61" s="81"/>
      <c r="K61" s="81"/>
      <c r="L61" s="92"/>
    </row>
    <row r="62" spans="1:12" s="4" customFormat="1" ht="17.25" customHeight="1">
      <c r="A62" s="78">
        <v>40</v>
      </c>
      <c r="B62" s="79">
        <v>47</v>
      </c>
      <c r="C62" s="79">
        <v>10097338470</v>
      </c>
      <c r="D62" s="80" t="s">
        <v>158</v>
      </c>
      <c r="E62" s="81" t="s">
        <v>159</v>
      </c>
      <c r="F62" s="81" t="s">
        <v>35</v>
      </c>
      <c r="G62" s="81" t="s">
        <v>332</v>
      </c>
      <c r="H62" s="82">
        <v>9.4560185185185178E-2</v>
      </c>
      <c r="I62" s="82">
        <v>2.0370370370370373E-3</v>
      </c>
      <c r="J62" s="81"/>
      <c r="K62" s="81"/>
      <c r="L62" s="92"/>
    </row>
    <row r="63" spans="1:12" s="4" customFormat="1" ht="17.25" customHeight="1">
      <c r="A63" s="78">
        <v>41</v>
      </c>
      <c r="B63" s="79">
        <v>7</v>
      </c>
      <c r="C63" s="79">
        <v>10113341854</v>
      </c>
      <c r="D63" s="80" t="s">
        <v>80</v>
      </c>
      <c r="E63" s="81" t="s">
        <v>206</v>
      </c>
      <c r="F63" s="79" t="s">
        <v>95</v>
      </c>
      <c r="G63" s="81" t="s">
        <v>64</v>
      </c>
      <c r="H63" s="82">
        <v>9.4560185185185178E-2</v>
      </c>
      <c r="I63" s="82">
        <v>2.0370370370370373E-3</v>
      </c>
      <c r="J63" s="81"/>
      <c r="K63" s="81"/>
      <c r="L63" s="92"/>
    </row>
    <row r="64" spans="1:12" s="4" customFormat="1" ht="17.25" customHeight="1">
      <c r="A64" s="78">
        <v>42</v>
      </c>
      <c r="B64" s="79">
        <v>92</v>
      </c>
      <c r="C64" s="79">
        <v>10077957971</v>
      </c>
      <c r="D64" s="80" t="s">
        <v>74</v>
      </c>
      <c r="E64" s="81" t="s">
        <v>165</v>
      </c>
      <c r="F64" s="81" t="s">
        <v>35</v>
      </c>
      <c r="G64" s="81" t="s">
        <v>72</v>
      </c>
      <c r="H64" s="82">
        <v>9.4745370370370383E-2</v>
      </c>
      <c r="I64" s="82">
        <v>2.2222222222222222E-3</v>
      </c>
      <c r="J64" s="81"/>
      <c r="K64" s="81"/>
      <c r="L64" s="92"/>
    </row>
    <row r="65" spans="1:12" s="4" customFormat="1" ht="17.25" customHeight="1">
      <c r="A65" s="78">
        <v>43</v>
      </c>
      <c r="B65" s="79">
        <v>20</v>
      </c>
      <c r="C65" s="79">
        <v>10081049544</v>
      </c>
      <c r="D65" s="80" t="s">
        <v>79</v>
      </c>
      <c r="E65" s="81" t="s">
        <v>114</v>
      </c>
      <c r="F65" s="81" t="s">
        <v>35</v>
      </c>
      <c r="G65" s="81" t="s">
        <v>28</v>
      </c>
      <c r="H65" s="82">
        <v>9.4745370370370383E-2</v>
      </c>
      <c r="I65" s="82">
        <v>2.2222222222222222E-3</v>
      </c>
      <c r="J65" s="81"/>
      <c r="K65" s="81"/>
      <c r="L65" s="92"/>
    </row>
    <row r="66" spans="1:12" s="4" customFormat="1" ht="17.25" customHeight="1">
      <c r="A66" s="78">
        <v>44</v>
      </c>
      <c r="B66" s="79">
        <v>25</v>
      </c>
      <c r="C66" s="79">
        <v>10112134711</v>
      </c>
      <c r="D66" s="80" t="s">
        <v>234</v>
      </c>
      <c r="E66" s="81" t="s">
        <v>235</v>
      </c>
      <c r="F66" s="79" t="s">
        <v>58</v>
      </c>
      <c r="G66" s="81" t="s">
        <v>28</v>
      </c>
      <c r="H66" s="82">
        <v>9.4745370370370383E-2</v>
      </c>
      <c r="I66" s="82">
        <v>2.2222222222222222E-3</v>
      </c>
      <c r="J66" s="81"/>
      <c r="K66" s="81"/>
      <c r="L66" s="92"/>
    </row>
    <row r="67" spans="1:12" s="4" customFormat="1" ht="17.25" customHeight="1">
      <c r="A67" s="78">
        <v>45</v>
      </c>
      <c r="B67" s="79">
        <v>1</v>
      </c>
      <c r="C67" s="79">
        <v>10074013408</v>
      </c>
      <c r="D67" s="80" t="s">
        <v>327</v>
      </c>
      <c r="E67" s="81" t="s">
        <v>328</v>
      </c>
      <c r="F67" s="79" t="s">
        <v>58</v>
      </c>
      <c r="G67" s="81" t="s">
        <v>94</v>
      </c>
      <c r="H67" s="82">
        <v>9.5416666666666664E-2</v>
      </c>
      <c r="I67" s="82">
        <v>2.8935185185185188E-3</v>
      </c>
      <c r="J67" s="81"/>
      <c r="K67" s="81"/>
      <c r="L67" s="92"/>
    </row>
    <row r="68" spans="1:12" s="4" customFormat="1" ht="17.25" customHeight="1">
      <c r="A68" s="78">
        <v>46</v>
      </c>
      <c r="B68" s="79">
        <v>67</v>
      </c>
      <c r="C68" s="79">
        <v>10110374361</v>
      </c>
      <c r="D68" s="80" t="s">
        <v>329</v>
      </c>
      <c r="E68" s="81" t="s">
        <v>258</v>
      </c>
      <c r="F68" s="79" t="s">
        <v>58</v>
      </c>
      <c r="G68" s="81" t="s">
        <v>332</v>
      </c>
      <c r="H68" s="82">
        <v>9.5416666666666664E-2</v>
      </c>
      <c r="I68" s="82">
        <v>2.8935185185185188E-3</v>
      </c>
      <c r="J68" s="81"/>
      <c r="K68" s="81"/>
      <c r="L68" s="92"/>
    </row>
    <row r="69" spans="1:12" s="4" customFormat="1" ht="17.25" customHeight="1">
      <c r="A69" s="78">
        <v>47</v>
      </c>
      <c r="B69" s="79">
        <v>23</v>
      </c>
      <c r="C69" s="79">
        <v>10091865751</v>
      </c>
      <c r="D69" s="80" t="s">
        <v>182</v>
      </c>
      <c r="E69" s="81" t="s">
        <v>183</v>
      </c>
      <c r="F69" s="79" t="s">
        <v>95</v>
      </c>
      <c r="G69" s="81" t="s">
        <v>28</v>
      </c>
      <c r="H69" s="82">
        <v>9.8888888888888873E-2</v>
      </c>
      <c r="I69" s="82">
        <v>6.3657407407407404E-3</v>
      </c>
      <c r="J69" s="81"/>
      <c r="K69" s="81"/>
      <c r="L69" s="92"/>
    </row>
    <row r="70" spans="1:12" s="4" customFormat="1" ht="17.25" customHeight="1">
      <c r="A70" s="78">
        <v>48</v>
      </c>
      <c r="B70" s="79">
        <v>26</v>
      </c>
      <c r="C70" s="79">
        <v>10102489978</v>
      </c>
      <c r="D70" s="80" t="s">
        <v>246</v>
      </c>
      <c r="E70" s="81" t="s">
        <v>247</v>
      </c>
      <c r="F70" s="79" t="s">
        <v>95</v>
      </c>
      <c r="G70" s="81" t="s">
        <v>28</v>
      </c>
      <c r="H70" s="82">
        <v>9.8888888888888873E-2</v>
      </c>
      <c r="I70" s="82">
        <v>6.3657407407407404E-3</v>
      </c>
      <c r="J70" s="81"/>
      <c r="K70" s="81"/>
      <c r="L70" s="92"/>
    </row>
    <row r="71" spans="1:12" s="4" customFormat="1" ht="17.25" customHeight="1">
      <c r="A71" s="78">
        <v>49</v>
      </c>
      <c r="B71" s="79">
        <v>77</v>
      </c>
      <c r="C71" s="79">
        <v>10091419652</v>
      </c>
      <c r="D71" s="80" t="s">
        <v>168</v>
      </c>
      <c r="E71" s="81" t="s">
        <v>169</v>
      </c>
      <c r="F71" s="79" t="s">
        <v>58</v>
      </c>
      <c r="G71" s="81" t="s">
        <v>125</v>
      </c>
      <c r="H71" s="82">
        <v>9.8888888888888873E-2</v>
      </c>
      <c r="I71" s="82">
        <v>6.3657407407407404E-3</v>
      </c>
      <c r="J71" s="81"/>
      <c r="K71" s="81"/>
      <c r="L71" s="92"/>
    </row>
    <row r="72" spans="1:12" s="4" customFormat="1" ht="17.25" customHeight="1">
      <c r="A72" s="78">
        <v>50</v>
      </c>
      <c r="B72" s="79">
        <v>56</v>
      </c>
      <c r="C72" s="79">
        <v>10111626065</v>
      </c>
      <c r="D72" s="80" t="s">
        <v>232</v>
      </c>
      <c r="E72" s="81" t="s">
        <v>233</v>
      </c>
      <c r="F72" s="79" t="s">
        <v>96</v>
      </c>
      <c r="G72" s="81" t="s">
        <v>332</v>
      </c>
      <c r="H72" s="82">
        <v>9.8888888888888873E-2</v>
      </c>
      <c r="I72" s="82">
        <v>6.3657407407407404E-3</v>
      </c>
      <c r="J72" s="81"/>
      <c r="K72" s="81"/>
      <c r="L72" s="92"/>
    </row>
    <row r="73" spans="1:12" s="4" customFormat="1" ht="17.25" customHeight="1">
      <c r="A73" s="78">
        <v>51</v>
      </c>
      <c r="B73" s="79">
        <v>78</v>
      </c>
      <c r="C73" s="79">
        <v>10115080982</v>
      </c>
      <c r="D73" s="80" t="s">
        <v>203</v>
      </c>
      <c r="E73" s="81" t="s">
        <v>204</v>
      </c>
      <c r="F73" s="79" t="s">
        <v>58</v>
      </c>
      <c r="G73" s="81" t="s">
        <v>125</v>
      </c>
      <c r="H73" s="82">
        <v>9.8888888888888873E-2</v>
      </c>
      <c r="I73" s="82">
        <v>6.3657407407407404E-3</v>
      </c>
      <c r="J73" s="81"/>
      <c r="K73" s="81"/>
      <c r="L73" s="92"/>
    </row>
    <row r="74" spans="1:12" s="4" customFormat="1" ht="17.25" customHeight="1">
      <c r="A74" s="78">
        <v>52</v>
      </c>
      <c r="B74" s="79">
        <v>2</v>
      </c>
      <c r="C74" s="79">
        <v>10090366392</v>
      </c>
      <c r="D74" s="80" t="s">
        <v>93</v>
      </c>
      <c r="E74" s="81" t="s">
        <v>160</v>
      </c>
      <c r="F74" s="79" t="s">
        <v>95</v>
      </c>
      <c r="G74" s="81" t="s">
        <v>94</v>
      </c>
      <c r="H74" s="82">
        <v>9.8888888888888873E-2</v>
      </c>
      <c r="I74" s="82">
        <v>6.3657407407407404E-3</v>
      </c>
      <c r="J74" s="81"/>
      <c r="K74" s="81"/>
      <c r="L74" s="92"/>
    </row>
    <row r="75" spans="1:12" s="4" customFormat="1" ht="17.25" customHeight="1">
      <c r="A75" s="78">
        <v>53</v>
      </c>
      <c r="B75" s="79">
        <v>55</v>
      </c>
      <c r="C75" s="79">
        <v>10111625257</v>
      </c>
      <c r="D75" s="80" t="s">
        <v>184</v>
      </c>
      <c r="E75" s="81" t="s">
        <v>185</v>
      </c>
      <c r="F75" s="79" t="s">
        <v>96</v>
      </c>
      <c r="G75" s="81" t="s">
        <v>332</v>
      </c>
      <c r="H75" s="82">
        <v>9.8888888888888873E-2</v>
      </c>
      <c r="I75" s="82">
        <v>6.3657407407407404E-3</v>
      </c>
      <c r="J75" s="81"/>
      <c r="K75" s="81"/>
      <c r="L75" s="92"/>
    </row>
    <row r="76" spans="1:12" s="4" customFormat="1" ht="17.25" customHeight="1">
      <c r="A76" s="83" t="s">
        <v>317</v>
      </c>
      <c r="B76" s="79">
        <v>4</v>
      </c>
      <c r="C76" s="79">
        <v>10082147664</v>
      </c>
      <c r="D76" s="80" t="s">
        <v>82</v>
      </c>
      <c r="E76" s="81" t="s">
        <v>253</v>
      </c>
      <c r="F76" s="79" t="s">
        <v>95</v>
      </c>
      <c r="G76" s="81" t="s">
        <v>64</v>
      </c>
      <c r="H76" s="82"/>
      <c r="I76" s="82"/>
      <c r="J76" s="81"/>
      <c r="K76" s="81"/>
      <c r="L76" s="92"/>
    </row>
    <row r="77" spans="1:12" s="4" customFormat="1" ht="17.25" customHeight="1">
      <c r="A77" s="83" t="s">
        <v>317</v>
      </c>
      <c r="B77" s="79">
        <v>5</v>
      </c>
      <c r="C77" s="79">
        <v>10091546560</v>
      </c>
      <c r="D77" s="80" t="s">
        <v>81</v>
      </c>
      <c r="E77" s="81" t="s">
        <v>216</v>
      </c>
      <c r="F77" s="79" t="s">
        <v>95</v>
      </c>
      <c r="G77" s="81" t="s">
        <v>64</v>
      </c>
      <c r="H77" s="82"/>
      <c r="I77" s="82"/>
      <c r="J77" s="81"/>
      <c r="K77" s="81"/>
      <c r="L77" s="92"/>
    </row>
    <row r="78" spans="1:12" s="4" customFormat="1" ht="17.25" customHeight="1">
      <c r="A78" s="83" t="s">
        <v>317</v>
      </c>
      <c r="B78" s="79">
        <v>6</v>
      </c>
      <c r="C78" s="79">
        <v>10113113195</v>
      </c>
      <c r="D78" s="80" t="s">
        <v>83</v>
      </c>
      <c r="E78" s="81" t="s">
        <v>254</v>
      </c>
      <c r="F78" s="79" t="s">
        <v>95</v>
      </c>
      <c r="G78" s="81" t="s">
        <v>64</v>
      </c>
      <c r="H78" s="82"/>
      <c r="I78" s="82"/>
      <c r="J78" s="81"/>
      <c r="K78" s="81"/>
      <c r="L78" s="92"/>
    </row>
    <row r="79" spans="1:12" s="4" customFormat="1" ht="17.25" customHeight="1">
      <c r="A79" s="83" t="s">
        <v>317</v>
      </c>
      <c r="B79" s="79">
        <v>8</v>
      </c>
      <c r="C79" s="79">
        <v>10091621332</v>
      </c>
      <c r="D79" s="80" t="s">
        <v>255</v>
      </c>
      <c r="E79" s="81" t="s">
        <v>256</v>
      </c>
      <c r="F79" s="79" t="s">
        <v>58</v>
      </c>
      <c r="G79" s="81" t="s">
        <v>201</v>
      </c>
      <c r="H79" s="82"/>
      <c r="I79" s="82"/>
      <c r="J79" s="81"/>
      <c r="K79" s="81"/>
      <c r="L79" s="92"/>
    </row>
    <row r="80" spans="1:12" s="4" customFormat="1" ht="17.25" customHeight="1">
      <c r="A80" s="83" t="s">
        <v>317</v>
      </c>
      <c r="B80" s="79">
        <v>9</v>
      </c>
      <c r="C80" s="79">
        <v>10091619817</v>
      </c>
      <c r="D80" s="80" t="s">
        <v>199</v>
      </c>
      <c r="E80" s="81" t="s">
        <v>200</v>
      </c>
      <c r="F80" s="79" t="s">
        <v>58</v>
      </c>
      <c r="G80" s="81" t="s">
        <v>201</v>
      </c>
      <c r="H80" s="82"/>
      <c r="I80" s="82"/>
      <c r="J80" s="81"/>
      <c r="K80" s="81"/>
      <c r="L80" s="92"/>
    </row>
    <row r="81" spans="1:12" s="4" customFormat="1" ht="17.25" customHeight="1">
      <c r="A81" s="83" t="s">
        <v>317</v>
      </c>
      <c r="B81" s="79">
        <v>10</v>
      </c>
      <c r="C81" s="79">
        <v>10091625069</v>
      </c>
      <c r="D81" s="80" t="s">
        <v>257</v>
      </c>
      <c r="E81" s="81" t="s">
        <v>258</v>
      </c>
      <c r="F81" s="79" t="s">
        <v>58</v>
      </c>
      <c r="G81" s="81" t="s">
        <v>201</v>
      </c>
      <c r="H81" s="82"/>
      <c r="I81" s="82"/>
      <c r="J81" s="81"/>
      <c r="K81" s="81"/>
      <c r="L81" s="92"/>
    </row>
    <row r="82" spans="1:12" s="4" customFormat="1" ht="17.25" customHeight="1">
      <c r="A82" s="83" t="s">
        <v>317</v>
      </c>
      <c r="B82" s="79">
        <v>11</v>
      </c>
      <c r="C82" s="79">
        <v>10091622241</v>
      </c>
      <c r="D82" s="80" t="s">
        <v>248</v>
      </c>
      <c r="E82" s="81" t="s">
        <v>249</v>
      </c>
      <c r="F82" s="79" t="s">
        <v>58</v>
      </c>
      <c r="G82" s="81" t="s">
        <v>201</v>
      </c>
      <c r="H82" s="82"/>
      <c r="I82" s="82"/>
      <c r="J82" s="81"/>
      <c r="K82" s="81"/>
      <c r="L82" s="92"/>
    </row>
    <row r="83" spans="1:12" s="4" customFormat="1" ht="17.25" customHeight="1">
      <c r="A83" s="83" t="s">
        <v>317</v>
      </c>
      <c r="B83" s="79">
        <v>12</v>
      </c>
      <c r="C83" s="79">
        <v>10089250791</v>
      </c>
      <c r="D83" s="80" t="s">
        <v>230</v>
      </c>
      <c r="E83" s="81" t="s">
        <v>231</v>
      </c>
      <c r="F83" s="79" t="s">
        <v>58</v>
      </c>
      <c r="G83" s="81" t="s">
        <v>201</v>
      </c>
      <c r="H83" s="82"/>
      <c r="I83" s="82"/>
      <c r="J83" s="81"/>
      <c r="K83" s="81"/>
      <c r="L83" s="92"/>
    </row>
    <row r="84" spans="1:12" s="4" customFormat="1" ht="17.25" customHeight="1">
      <c r="A84" s="83" t="s">
        <v>317</v>
      </c>
      <c r="B84" s="79">
        <v>13</v>
      </c>
      <c r="C84" s="79">
        <v>0</v>
      </c>
      <c r="D84" s="80" t="s">
        <v>192</v>
      </c>
      <c r="E84" s="81" t="s">
        <v>193</v>
      </c>
      <c r="F84" s="79" t="s">
        <v>58</v>
      </c>
      <c r="G84" s="81" t="s">
        <v>194</v>
      </c>
      <c r="H84" s="82"/>
      <c r="I84" s="82"/>
      <c r="J84" s="81"/>
      <c r="K84" s="81"/>
      <c r="L84" s="92"/>
    </row>
    <row r="85" spans="1:12" s="4" customFormat="1" ht="17.25" customHeight="1">
      <c r="A85" s="83" t="s">
        <v>317</v>
      </c>
      <c r="B85" s="79">
        <v>14</v>
      </c>
      <c r="C85" s="79">
        <v>0</v>
      </c>
      <c r="D85" s="80" t="s">
        <v>259</v>
      </c>
      <c r="E85" s="81" t="s">
        <v>260</v>
      </c>
      <c r="F85" s="79" t="s">
        <v>58</v>
      </c>
      <c r="G85" s="81" t="s">
        <v>194</v>
      </c>
      <c r="H85" s="82"/>
      <c r="I85" s="82"/>
      <c r="J85" s="81"/>
      <c r="K85" s="81"/>
      <c r="L85" s="92"/>
    </row>
    <row r="86" spans="1:12" s="4" customFormat="1" ht="17.25" customHeight="1">
      <c r="A86" s="83" t="s">
        <v>317</v>
      </c>
      <c r="B86" s="79">
        <v>15</v>
      </c>
      <c r="C86" s="79">
        <v>10104284983</v>
      </c>
      <c r="D86" s="80" t="s">
        <v>261</v>
      </c>
      <c r="E86" s="81" t="s">
        <v>262</v>
      </c>
      <c r="F86" s="79" t="s">
        <v>58</v>
      </c>
      <c r="G86" s="81" t="s">
        <v>194</v>
      </c>
      <c r="H86" s="82"/>
      <c r="I86" s="82"/>
      <c r="J86" s="81"/>
      <c r="K86" s="81"/>
      <c r="L86" s="92"/>
    </row>
    <row r="87" spans="1:12" s="4" customFormat="1" ht="17.25" customHeight="1">
      <c r="A87" s="83" t="s">
        <v>317</v>
      </c>
      <c r="B87" s="79">
        <v>16</v>
      </c>
      <c r="C87" s="79">
        <v>10102502005</v>
      </c>
      <c r="D87" s="80" t="s">
        <v>263</v>
      </c>
      <c r="E87" s="81" t="s">
        <v>264</v>
      </c>
      <c r="F87" s="79" t="s">
        <v>58</v>
      </c>
      <c r="G87" s="81" t="s">
        <v>194</v>
      </c>
      <c r="H87" s="82"/>
      <c r="I87" s="82"/>
      <c r="J87" s="81"/>
      <c r="K87" s="81"/>
      <c r="L87" s="92"/>
    </row>
    <row r="88" spans="1:12" s="4" customFormat="1" ht="17.25" customHeight="1">
      <c r="A88" s="83" t="s">
        <v>317</v>
      </c>
      <c r="B88" s="79">
        <v>19</v>
      </c>
      <c r="C88" s="79">
        <v>10096753036</v>
      </c>
      <c r="D88" s="80" t="s">
        <v>265</v>
      </c>
      <c r="E88" s="81" t="s">
        <v>266</v>
      </c>
      <c r="F88" s="79" t="s">
        <v>58</v>
      </c>
      <c r="G88" s="81" t="s">
        <v>194</v>
      </c>
      <c r="H88" s="82"/>
      <c r="I88" s="82"/>
      <c r="J88" s="81"/>
      <c r="K88" s="81"/>
      <c r="L88" s="92"/>
    </row>
    <row r="89" spans="1:12" s="4" customFormat="1" ht="17.25" customHeight="1">
      <c r="A89" s="83" t="s">
        <v>317</v>
      </c>
      <c r="B89" s="79">
        <v>27</v>
      </c>
      <c r="C89" s="79">
        <v>10105998146</v>
      </c>
      <c r="D89" s="80" t="s">
        <v>267</v>
      </c>
      <c r="E89" s="81" t="s">
        <v>268</v>
      </c>
      <c r="F89" s="79" t="s">
        <v>58</v>
      </c>
      <c r="G89" s="81" t="s">
        <v>209</v>
      </c>
      <c r="H89" s="82"/>
      <c r="I89" s="82"/>
      <c r="J89" s="81"/>
      <c r="K89" s="81"/>
      <c r="L89" s="92"/>
    </row>
    <row r="90" spans="1:12" s="4" customFormat="1" ht="17.25" customHeight="1">
      <c r="A90" s="83" t="s">
        <v>317</v>
      </c>
      <c r="B90" s="79">
        <v>28</v>
      </c>
      <c r="C90" s="79">
        <v>10090445006</v>
      </c>
      <c r="D90" s="80" t="s">
        <v>139</v>
      </c>
      <c r="E90" s="81" t="s">
        <v>269</v>
      </c>
      <c r="F90" s="79" t="s">
        <v>58</v>
      </c>
      <c r="G90" s="81" t="s">
        <v>209</v>
      </c>
      <c r="H90" s="82"/>
      <c r="I90" s="82"/>
      <c r="J90" s="81"/>
      <c r="K90" s="81"/>
      <c r="L90" s="92"/>
    </row>
    <row r="91" spans="1:12" s="4" customFormat="1" ht="17.25" customHeight="1">
      <c r="A91" s="83" t="s">
        <v>317</v>
      </c>
      <c r="B91" s="79">
        <v>29</v>
      </c>
      <c r="C91" s="79">
        <v>10105091804</v>
      </c>
      <c r="D91" s="80" t="s">
        <v>219</v>
      </c>
      <c r="E91" s="81" t="s">
        <v>220</v>
      </c>
      <c r="F91" s="79" t="s">
        <v>58</v>
      </c>
      <c r="G91" s="81" t="s">
        <v>209</v>
      </c>
      <c r="H91" s="82"/>
      <c r="I91" s="82"/>
      <c r="J91" s="81"/>
      <c r="K91" s="81"/>
      <c r="L91" s="92"/>
    </row>
    <row r="92" spans="1:12" s="4" customFormat="1" ht="17.25" customHeight="1">
      <c r="A92" s="83" t="s">
        <v>317</v>
      </c>
      <c r="B92" s="79">
        <v>30</v>
      </c>
      <c r="C92" s="79">
        <v>10104735732</v>
      </c>
      <c r="D92" s="80" t="s">
        <v>270</v>
      </c>
      <c r="E92" s="81" t="s">
        <v>271</v>
      </c>
      <c r="F92" s="79" t="s">
        <v>58</v>
      </c>
      <c r="G92" s="81" t="s">
        <v>209</v>
      </c>
      <c r="H92" s="82"/>
      <c r="I92" s="82"/>
      <c r="J92" s="81"/>
      <c r="K92" s="81"/>
      <c r="L92" s="92"/>
    </row>
    <row r="93" spans="1:12" s="4" customFormat="1" ht="17.25" customHeight="1">
      <c r="A93" s="83" t="s">
        <v>317</v>
      </c>
      <c r="B93" s="79">
        <v>32</v>
      </c>
      <c r="C93" s="79">
        <v>10114799884</v>
      </c>
      <c r="D93" s="80" t="s">
        <v>272</v>
      </c>
      <c r="E93" s="81" t="s">
        <v>273</v>
      </c>
      <c r="F93" s="79" t="s">
        <v>58</v>
      </c>
      <c r="G93" s="81" t="s">
        <v>209</v>
      </c>
      <c r="H93" s="82"/>
      <c r="I93" s="82"/>
      <c r="J93" s="81"/>
      <c r="K93" s="81"/>
      <c r="L93" s="92"/>
    </row>
    <row r="94" spans="1:12" s="4" customFormat="1" ht="17.25" customHeight="1">
      <c r="A94" s="83" t="s">
        <v>317</v>
      </c>
      <c r="B94" s="79">
        <v>33</v>
      </c>
      <c r="C94" s="79">
        <v>10105843451</v>
      </c>
      <c r="D94" s="80" t="s">
        <v>274</v>
      </c>
      <c r="E94" s="81" t="s">
        <v>275</v>
      </c>
      <c r="F94" s="79" t="s">
        <v>58</v>
      </c>
      <c r="G94" s="81" t="s">
        <v>209</v>
      </c>
      <c r="H94" s="82"/>
      <c r="I94" s="82"/>
      <c r="J94" s="81"/>
      <c r="K94" s="81"/>
      <c r="L94" s="92"/>
    </row>
    <row r="95" spans="1:12" s="4" customFormat="1" ht="17.25" customHeight="1">
      <c r="A95" s="83" t="s">
        <v>317</v>
      </c>
      <c r="B95" s="79">
        <v>34</v>
      </c>
      <c r="C95" s="79">
        <v>10073954295</v>
      </c>
      <c r="D95" s="80" t="s">
        <v>210</v>
      </c>
      <c r="E95" s="81" t="s">
        <v>211</v>
      </c>
      <c r="F95" s="79" t="s">
        <v>95</v>
      </c>
      <c r="G95" s="81" t="s">
        <v>27</v>
      </c>
      <c r="H95" s="82"/>
      <c r="I95" s="82"/>
      <c r="J95" s="81"/>
      <c r="K95" s="81"/>
      <c r="L95" s="92"/>
    </row>
    <row r="96" spans="1:12" s="4" customFormat="1" ht="17.25" customHeight="1">
      <c r="A96" s="83" t="s">
        <v>317</v>
      </c>
      <c r="B96" s="79">
        <v>35</v>
      </c>
      <c r="C96" s="79">
        <v>10089792577</v>
      </c>
      <c r="D96" s="80" t="s">
        <v>69</v>
      </c>
      <c r="E96" s="81" t="s">
        <v>229</v>
      </c>
      <c r="F96" s="79" t="s">
        <v>95</v>
      </c>
      <c r="G96" s="81" t="s">
        <v>27</v>
      </c>
      <c r="H96" s="82"/>
      <c r="I96" s="82"/>
      <c r="J96" s="81"/>
      <c r="K96" s="81"/>
      <c r="L96" s="92"/>
    </row>
    <row r="97" spans="1:12" s="4" customFormat="1" ht="17.25" customHeight="1">
      <c r="A97" s="83" t="s">
        <v>317</v>
      </c>
      <c r="B97" s="79">
        <v>36</v>
      </c>
      <c r="C97" s="79">
        <v>10080173716</v>
      </c>
      <c r="D97" s="80" t="s">
        <v>70</v>
      </c>
      <c r="E97" s="81" t="s">
        <v>238</v>
      </c>
      <c r="F97" s="79" t="s">
        <v>95</v>
      </c>
      <c r="G97" s="81" t="s">
        <v>27</v>
      </c>
      <c r="H97" s="82"/>
      <c r="I97" s="82"/>
      <c r="J97" s="81"/>
      <c r="K97" s="81"/>
      <c r="L97" s="92"/>
    </row>
    <row r="98" spans="1:12" s="4" customFormat="1" ht="17.25" customHeight="1">
      <c r="A98" s="83" t="s">
        <v>317</v>
      </c>
      <c r="B98" s="79">
        <v>40</v>
      </c>
      <c r="C98" s="79">
        <v>10103716020</v>
      </c>
      <c r="D98" s="80" t="s">
        <v>276</v>
      </c>
      <c r="E98" s="81" t="s">
        <v>277</v>
      </c>
      <c r="F98" s="79" t="s">
        <v>95</v>
      </c>
      <c r="G98" s="81" t="s">
        <v>278</v>
      </c>
      <c r="H98" s="82"/>
      <c r="I98" s="82"/>
      <c r="J98" s="81"/>
      <c r="K98" s="81"/>
      <c r="L98" s="92"/>
    </row>
    <row r="99" spans="1:12" s="4" customFormat="1" ht="17.25" customHeight="1">
      <c r="A99" s="83" t="s">
        <v>317</v>
      </c>
      <c r="B99" s="79">
        <v>42</v>
      </c>
      <c r="C99" s="79">
        <v>10076946841</v>
      </c>
      <c r="D99" s="80" t="s">
        <v>68</v>
      </c>
      <c r="E99" s="81" t="s">
        <v>279</v>
      </c>
      <c r="F99" s="79" t="s">
        <v>95</v>
      </c>
      <c r="G99" s="81" t="s">
        <v>27</v>
      </c>
      <c r="H99" s="82"/>
      <c r="I99" s="82"/>
      <c r="J99" s="81"/>
      <c r="K99" s="81"/>
      <c r="L99" s="92"/>
    </row>
    <row r="100" spans="1:12" s="4" customFormat="1" ht="17.25" customHeight="1">
      <c r="A100" s="83" t="s">
        <v>317</v>
      </c>
      <c r="B100" s="79">
        <v>43</v>
      </c>
      <c r="C100" s="79">
        <v>10095071094</v>
      </c>
      <c r="D100" s="80" t="s">
        <v>67</v>
      </c>
      <c r="E100" s="81" t="s">
        <v>280</v>
      </c>
      <c r="F100" s="79" t="s">
        <v>95</v>
      </c>
      <c r="G100" s="81" t="s">
        <v>27</v>
      </c>
      <c r="H100" s="82"/>
      <c r="I100" s="82"/>
      <c r="J100" s="81"/>
      <c r="K100" s="81"/>
      <c r="L100" s="92"/>
    </row>
    <row r="101" spans="1:12" s="4" customFormat="1" ht="17.25" customHeight="1">
      <c r="A101" s="83" t="s">
        <v>317</v>
      </c>
      <c r="B101" s="79">
        <v>62</v>
      </c>
      <c r="C101" s="79">
        <v>10096594402</v>
      </c>
      <c r="D101" s="80" t="s">
        <v>186</v>
      </c>
      <c r="E101" s="81" t="s">
        <v>187</v>
      </c>
      <c r="F101" s="79" t="s">
        <v>58</v>
      </c>
      <c r="G101" s="81" t="s">
        <v>332</v>
      </c>
      <c r="H101" s="82"/>
      <c r="I101" s="82"/>
      <c r="J101" s="81"/>
      <c r="K101" s="81"/>
      <c r="L101" s="92"/>
    </row>
    <row r="102" spans="1:12" s="4" customFormat="1" ht="17.25" customHeight="1">
      <c r="A102" s="83" t="s">
        <v>317</v>
      </c>
      <c r="B102" s="79">
        <v>69</v>
      </c>
      <c r="C102" s="79">
        <v>10093683186</v>
      </c>
      <c r="D102" s="80" t="s">
        <v>330</v>
      </c>
      <c r="E102" s="81" t="s">
        <v>331</v>
      </c>
      <c r="F102" s="79" t="s">
        <v>58</v>
      </c>
      <c r="G102" s="81" t="s">
        <v>332</v>
      </c>
      <c r="H102" s="82"/>
      <c r="I102" s="82"/>
      <c r="J102" s="81"/>
      <c r="K102" s="81"/>
      <c r="L102" s="92"/>
    </row>
    <row r="103" spans="1:12" s="4" customFormat="1" ht="17.25" customHeight="1">
      <c r="A103" s="83" t="s">
        <v>317</v>
      </c>
      <c r="B103" s="79">
        <v>73</v>
      </c>
      <c r="C103" s="79">
        <v>0</v>
      </c>
      <c r="D103" s="80" t="s">
        <v>250</v>
      </c>
      <c r="E103" s="81" t="s">
        <v>251</v>
      </c>
      <c r="F103" s="79" t="s">
        <v>58</v>
      </c>
      <c r="G103" s="81" t="s">
        <v>125</v>
      </c>
      <c r="H103" s="82"/>
      <c r="I103" s="82"/>
      <c r="J103" s="81"/>
      <c r="K103" s="81"/>
      <c r="L103" s="92"/>
    </row>
    <row r="104" spans="1:12" s="4" customFormat="1" ht="17.25" customHeight="1">
      <c r="A104" s="83" t="s">
        <v>317</v>
      </c>
      <c r="B104" s="79">
        <v>82</v>
      </c>
      <c r="C104" s="79">
        <v>10114985295</v>
      </c>
      <c r="D104" s="80" t="s">
        <v>92</v>
      </c>
      <c r="E104" s="81" t="s">
        <v>252</v>
      </c>
      <c r="F104" s="79" t="s">
        <v>95</v>
      </c>
      <c r="G104" s="81" t="s">
        <v>42</v>
      </c>
      <c r="H104" s="82"/>
      <c r="I104" s="82"/>
      <c r="J104" s="81"/>
      <c r="K104" s="81"/>
      <c r="L104" s="92"/>
    </row>
    <row r="105" spans="1:12" s="4" customFormat="1" ht="17.25" customHeight="1">
      <c r="A105" s="83" t="s">
        <v>317</v>
      </c>
      <c r="B105" s="79">
        <v>83</v>
      </c>
      <c r="C105" s="79">
        <v>10092443711</v>
      </c>
      <c r="D105" s="80" t="s">
        <v>281</v>
      </c>
      <c r="E105" s="81" t="s">
        <v>204</v>
      </c>
      <c r="F105" s="79" t="s">
        <v>58</v>
      </c>
      <c r="G105" s="81" t="s">
        <v>177</v>
      </c>
      <c r="H105" s="82"/>
      <c r="I105" s="82"/>
      <c r="J105" s="81"/>
      <c r="K105" s="81"/>
      <c r="L105" s="92"/>
    </row>
    <row r="106" spans="1:12" s="4" customFormat="1" ht="17.25" customHeight="1">
      <c r="A106" s="83" t="s">
        <v>317</v>
      </c>
      <c r="B106" s="79">
        <v>84</v>
      </c>
      <c r="C106" s="79">
        <v>10114989036</v>
      </c>
      <c r="D106" s="80" t="s">
        <v>282</v>
      </c>
      <c r="E106" s="81" t="s">
        <v>283</v>
      </c>
      <c r="F106" s="79" t="s">
        <v>58</v>
      </c>
      <c r="G106" s="81" t="s">
        <v>177</v>
      </c>
      <c r="H106" s="82"/>
      <c r="I106" s="82"/>
      <c r="J106" s="81"/>
      <c r="K106" s="81"/>
      <c r="L106" s="92"/>
    </row>
    <row r="107" spans="1:12" s="4" customFormat="1" ht="17.25" customHeight="1">
      <c r="A107" s="83" t="s">
        <v>317</v>
      </c>
      <c r="B107" s="79">
        <v>85</v>
      </c>
      <c r="C107" s="79">
        <v>10094059769</v>
      </c>
      <c r="D107" s="80" t="s">
        <v>284</v>
      </c>
      <c r="E107" s="81" t="s">
        <v>285</v>
      </c>
      <c r="F107" s="79" t="s">
        <v>58</v>
      </c>
      <c r="G107" s="81" t="s">
        <v>177</v>
      </c>
      <c r="H107" s="82"/>
      <c r="I107" s="82"/>
      <c r="J107" s="81"/>
      <c r="K107" s="81"/>
      <c r="L107" s="92"/>
    </row>
    <row r="108" spans="1:12" s="4" customFormat="1" ht="17.25" customHeight="1">
      <c r="A108" s="83" t="s">
        <v>317</v>
      </c>
      <c r="B108" s="79">
        <v>87</v>
      </c>
      <c r="C108" s="79">
        <v>0</v>
      </c>
      <c r="D108" s="80" t="s">
        <v>313</v>
      </c>
      <c r="E108" s="81" t="s">
        <v>314</v>
      </c>
      <c r="F108" s="79" t="s">
        <v>95</v>
      </c>
      <c r="G108" s="81" t="s">
        <v>76</v>
      </c>
      <c r="H108" s="82"/>
      <c r="I108" s="82"/>
      <c r="J108" s="81"/>
      <c r="K108" s="81"/>
      <c r="L108" s="92"/>
    </row>
    <row r="109" spans="1:12" s="4" customFormat="1" ht="17.25" customHeight="1">
      <c r="A109" s="83" t="s">
        <v>317</v>
      </c>
      <c r="B109" s="79">
        <v>90</v>
      </c>
      <c r="C109" s="79">
        <v>10114985804</v>
      </c>
      <c r="D109" s="80" t="s">
        <v>244</v>
      </c>
      <c r="E109" s="81" t="s">
        <v>245</v>
      </c>
      <c r="F109" s="79" t="s">
        <v>58</v>
      </c>
      <c r="G109" s="81" t="s">
        <v>177</v>
      </c>
      <c r="H109" s="82"/>
      <c r="I109" s="82"/>
      <c r="J109" s="81"/>
      <c r="K109" s="81"/>
      <c r="L109" s="92"/>
    </row>
    <row r="110" spans="1:12" s="4" customFormat="1" ht="17.25" customHeight="1">
      <c r="A110" s="83" t="s">
        <v>317</v>
      </c>
      <c r="B110" s="79">
        <v>91</v>
      </c>
      <c r="C110" s="79">
        <v>10114988632</v>
      </c>
      <c r="D110" s="80" t="s">
        <v>239</v>
      </c>
      <c r="E110" s="81" t="s">
        <v>240</v>
      </c>
      <c r="F110" s="79" t="s">
        <v>58</v>
      </c>
      <c r="G110" s="81" t="s">
        <v>177</v>
      </c>
      <c r="H110" s="82"/>
      <c r="I110" s="82"/>
      <c r="J110" s="81"/>
      <c r="K110" s="81"/>
      <c r="L110" s="92"/>
    </row>
    <row r="111" spans="1:12" s="4" customFormat="1" ht="17.25" customHeight="1">
      <c r="A111" s="83" t="s">
        <v>317</v>
      </c>
      <c r="B111" s="79">
        <v>93</v>
      </c>
      <c r="C111" s="79">
        <v>10074468297</v>
      </c>
      <c r="D111" s="80" t="s">
        <v>286</v>
      </c>
      <c r="E111" s="81" t="s">
        <v>287</v>
      </c>
      <c r="F111" s="79" t="s">
        <v>95</v>
      </c>
      <c r="G111" s="81" t="s">
        <v>72</v>
      </c>
      <c r="H111" s="82"/>
      <c r="I111" s="82"/>
      <c r="J111" s="81"/>
      <c r="K111" s="81"/>
      <c r="L111" s="92"/>
    </row>
    <row r="112" spans="1:12" s="4" customFormat="1" ht="17.25" customHeight="1">
      <c r="A112" s="83" t="s">
        <v>317</v>
      </c>
      <c r="B112" s="79">
        <v>94</v>
      </c>
      <c r="C112" s="79">
        <v>10105843653</v>
      </c>
      <c r="D112" s="80" t="s">
        <v>289</v>
      </c>
      <c r="E112" s="81" t="s">
        <v>290</v>
      </c>
      <c r="F112" s="79" t="s">
        <v>95</v>
      </c>
      <c r="G112" s="81" t="s">
        <v>72</v>
      </c>
      <c r="H112" s="82"/>
      <c r="I112" s="82"/>
      <c r="J112" s="81"/>
      <c r="K112" s="81"/>
      <c r="L112" s="92"/>
    </row>
    <row r="113" spans="1:12" s="4" customFormat="1" ht="17.25" customHeight="1">
      <c r="A113" s="83" t="s">
        <v>317</v>
      </c>
      <c r="B113" s="79">
        <v>94</v>
      </c>
      <c r="C113" s="79">
        <v>10081050251</v>
      </c>
      <c r="D113" s="80" t="s">
        <v>87</v>
      </c>
      <c r="E113" s="81" t="s">
        <v>288</v>
      </c>
      <c r="F113" s="79" t="s">
        <v>58</v>
      </c>
      <c r="G113" s="81" t="s">
        <v>61</v>
      </c>
      <c r="H113" s="82"/>
      <c r="I113" s="82"/>
      <c r="J113" s="81"/>
      <c r="K113" s="81"/>
      <c r="L113" s="92"/>
    </row>
    <row r="114" spans="1:12" s="4" customFormat="1" ht="17.25" customHeight="1">
      <c r="A114" s="83" t="s">
        <v>317</v>
      </c>
      <c r="B114" s="79">
        <v>95</v>
      </c>
      <c r="C114" s="79">
        <v>10117710463</v>
      </c>
      <c r="D114" s="80" t="s">
        <v>73</v>
      </c>
      <c r="E114" s="81" t="s">
        <v>291</v>
      </c>
      <c r="F114" s="79" t="s">
        <v>95</v>
      </c>
      <c r="G114" s="81" t="s">
        <v>72</v>
      </c>
      <c r="H114" s="82"/>
      <c r="I114" s="82"/>
      <c r="J114" s="81"/>
      <c r="K114" s="81"/>
      <c r="L114" s="92"/>
    </row>
    <row r="115" spans="1:12" s="4" customFormat="1" ht="17.25" customHeight="1">
      <c r="A115" s="83" t="s">
        <v>317</v>
      </c>
      <c r="B115" s="79">
        <v>96</v>
      </c>
      <c r="C115" s="79">
        <v>10089414075</v>
      </c>
      <c r="D115" s="80" t="s">
        <v>86</v>
      </c>
      <c r="E115" s="81" t="s">
        <v>292</v>
      </c>
      <c r="F115" s="79" t="s">
        <v>58</v>
      </c>
      <c r="G115" s="81" t="s">
        <v>61</v>
      </c>
      <c r="H115" s="82"/>
      <c r="I115" s="82"/>
      <c r="J115" s="81"/>
      <c r="K115" s="81"/>
      <c r="L115" s="92"/>
    </row>
    <row r="116" spans="1:12" s="4" customFormat="1" ht="17.25" customHeight="1">
      <c r="A116" s="83" t="s">
        <v>317</v>
      </c>
      <c r="B116" s="79">
        <v>97</v>
      </c>
      <c r="C116" s="79">
        <v>10104442611</v>
      </c>
      <c r="D116" s="80" t="s">
        <v>174</v>
      </c>
      <c r="E116" s="81" t="s">
        <v>175</v>
      </c>
      <c r="F116" s="79" t="s">
        <v>96</v>
      </c>
      <c r="G116" s="81" t="s">
        <v>145</v>
      </c>
      <c r="H116" s="82"/>
      <c r="I116" s="82"/>
      <c r="J116" s="81"/>
      <c r="K116" s="81"/>
      <c r="L116" s="92"/>
    </row>
    <row r="117" spans="1:12" s="4" customFormat="1" ht="17.25" customHeight="1">
      <c r="A117" s="83" t="s">
        <v>317</v>
      </c>
      <c r="B117" s="79">
        <v>98</v>
      </c>
      <c r="C117" s="79">
        <v>10081650136</v>
      </c>
      <c r="D117" s="80" t="s">
        <v>143</v>
      </c>
      <c r="E117" s="81" t="s">
        <v>144</v>
      </c>
      <c r="F117" s="81" t="s">
        <v>35</v>
      </c>
      <c r="G117" s="81" t="s">
        <v>145</v>
      </c>
      <c r="H117" s="82"/>
      <c r="I117" s="82"/>
      <c r="J117" s="81"/>
      <c r="K117" s="81"/>
      <c r="L117" s="92"/>
    </row>
    <row r="118" spans="1:12" s="4" customFormat="1" ht="17.25" customHeight="1">
      <c r="A118" s="83" t="s">
        <v>317</v>
      </c>
      <c r="B118" s="79">
        <v>99</v>
      </c>
      <c r="C118" s="79">
        <v>10093607206</v>
      </c>
      <c r="D118" s="80" t="s">
        <v>293</v>
      </c>
      <c r="E118" s="81" t="s">
        <v>294</v>
      </c>
      <c r="F118" s="79" t="s">
        <v>96</v>
      </c>
      <c r="G118" s="81" t="s">
        <v>145</v>
      </c>
      <c r="H118" s="82"/>
      <c r="I118" s="82"/>
      <c r="J118" s="81"/>
      <c r="K118" s="81"/>
      <c r="L118" s="92"/>
    </row>
    <row r="119" spans="1:12" s="4" customFormat="1" ht="17.25" customHeight="1">
      <c r="A119" s="83" t="s">
        <v>317</v>
      </c>
      <c r="B119" s="79">
        <v>100</v>
      </c>
      <c r="C119" s="79">
        <v>10093607206</v>
      </c>
      <c r="D119" s="80" t="s">
        <v>223</v>
      </c>
      <c r="E119" s="81" t="s">
        <v>224</v>
      </c>
      <c r="F119" s="79" t="s">
        <v>95</v>
      </c>
      <c r="G119" s="81" t="s">
        <v>145</v>
      </c>
      <c r="H119" s="82"/>
      <c r="I119" s="82"/>
      <c r="J119" s="81"/>
      <c r="K119" s="81"/>
      <c r="L119" s="92"/>
    </row>
    <row r="120" spans="1:12" s="4" customFormat="1" ht="17.25" customHeight="1">
      <c r="A120" s="83" t="s">
        <v>317</v>
      </c>
      <c r="B120" s="79">
        <v>102</v>
      </c>
      <c r="C120" s="79">
        <v>10091972047</v>
      </c>
      <c r="D120" s="80" t="s">
        <v>163</v>
      </c>
      <c r="E120" s="81" t="s">
        <v>164</v>
      </c>
      <c r="F120" s="81" t="s">
        <v>35</v>
      </c>
      <c r="G120" s="81" t="s">
        <v>145</v>
      </c>
      <c r="H120" s="82"/>
      <c r="I120" s="82"/>
      <c r="J120" s="81"/>
      <c r="K120" s="81"/>
      <c r="L120" s="92"/>
    </row>
    <row r="121" spans="1:12" s="4" customFormat="1" ht="17.25" customHeight="1">
      <c r="A121" s="83" t="s">
        <v>317</v>
      </c>
      <c r="B121" s="79">
        <v>103</v>
      </c>
      <c r="C121" s="79">
        <v>10084268530</v>
      </c>
      <c r="D121" s="80" t="s">
        <v>242</v>
      </c>
      <c r="E121" s="81" t="s">
        <v>243</v>
      </c>
      <c r="F121" s="81" t="s">
        <v>35</v>
      </c>
      <c r="G121" s="81" t="s">
        <v>145</v>
      </c>
      <c r="H121" s="82"/>
      <c r="I121" s="82"/>
      <c r="J121" s="81"/>
      <c r="K121" s="81"/>
      <c r="L121" s="92"/>
    </row>
    <row r="122" spans="1:12" s="4" customFormat="1" ht="17.25" customHeight="1">
      <c r="A122" s="83" t="s">
        <v>317</v>
      </c>
      <c r="B122" s="79">
        <v>104</v>
      </c>
      <c r="C122" s="79">
        <v>10093064410</v>
      </c>
      <c r="D122" s="80" t="s">
        <v>295</v>
      </c>
      <c r="E122" s="81" t="s">
        <v>296</v>
      </c>
      <c r="F122" s="79" t="s">
        <v>96</v>
      </c>
      <c r="G122" s="81" t="s">
        <v>145</v>
      </c>
      <c r="H122" s="82"/>
      <c r="I122" s="82"/>
      <c r="J122" s="81"/>
      <c r="K122" s="81"/>
      <c r="L122" s="92"/>
    </row>
    <row r="123" spans="1:12" s="4" customFormat="1" ht="17.25" customHeight="1">
      <c r="A123" s="83" t="s">
        <v>317</v>
      </c>
      <c r="B123" s="79">
        <v>105</v>
      </c>
      <c r="C123" s="79">
        <v>10093603061</v>
      </c>
      <c r="D123" s="80" t="s">
        <v>225</v>
      </c>
      <c r="E123" s="81" t="s">
        <v>226</v>
      </c>
      <c r="F123" s="79" t="s">
        <v>96</v>
      </c>
      <c r="G123" s="81" t="s">
        <v>145</v>
      </c>
      <c r="H123" s="82"/>
      <c r="I123" s="82"/>
      <c r="J123" s="81"/>
      <c r="K123" s="81"/>
      <c r="L123" s="92"/>
    </row>
    <row r="124" spans="1:12" s="4" customFormat="1" ht="17.25" customHeight="1">
      <c r="A124" s="83" t="s">
        <v>317</v>
      </c>
      <c r="B124" s="79">
        <v>106</v>
      </c>
      <c r="C124" s="79">
        <v>0</v>
      </c>
      <c r="D124" s="80" t="s">
        <v>297</v>
      </c>
      <c r="E124" s="81" t="s">
        <v>298</v>
      </c>
      <c r="F124" s="79" t="s">
        <v>58</v>
      </c>
      <c r="G124" s="81" t="s">
        <v>177</v>
      </c>
      <c r="H124" s="82"/>
      <c r="I124" s="82"/>
      <c r="J124" s="81"/>
      <c r="K124" s="81"/>
      <c r="L124" s="92"/>
    </row>
    <row r="125" spans="1:12" s="4" customFormat="1" ht="17.25" customHeight="1">
      <c r="A125" s="83" t="s">
        <v>317</v>
      </c>
      <c r="B125" s="79">
        <v>112</v>
      </c>
      <c r="C125" s="79">
        <v>10082343179</v>
      </c>
      <c r="D125" s="80" t="s">
        <v>71</v>
      </c>
      <c r="E125" s="81" t="s">
        <v>241</v>
      </c>
      <c r="F125" s="79" t="s">
        <v>95</v>
      </c>
      <c r="G125" s="81" t="s">
        <v>41</v>
      </c>
      <c r="H125" s="82"/>
      <c r="I125" s="82"/>
      <c r="J125" s="81"/>
      <c r="K125" s="81"/>
      <c r="L125" s="92"/>
    </row>
    <row r="126" spans="1:12" s="4" customFormat="1" ht="17.25" customHeight="1">
      <c r="A126" s="83" t="s">
        <v>317</v>
      </c>
      <c r="B126" s="79">
        <v>114</v>
      </c>
      <c r="C126" s="79">
        <v>10105741094</v>
      </c>
      <c r="D126" s="80" t="s">
        <v>197</v>
      </c>
      <c r="E126" s="81" t="s">
        <v>198</v>
      </c>
      <c r="F126" s="79" t="s">
        <v>58</v>
      </c>
      <c r="G126" s="81" t="s">
        <v>76</v>
      </c>
      <c r="H126" s="82"/>
      <c r="I126" s="82"/>
      <c r="J126" s="81"/>
      <c r="K126" s="81"/>
      <c r="L126" s="92"/>
    </row>
    <row r="127" spans="1:12" s="4" customFormat="1" ht="17.25" customHeight="1">
      <c r="A127" s="83" t="s">
        <v>317</v>
      </c>
      <c r="B127" s="79">
        <v>115</v>
      </c>
      <c r="C127" s="79">
        <v>10109160447</v>
      </c>
      <c r="D127" s="80" t="s">
        <v>75</v>
      </c>
      <c r="E127" s="81" t="s">
        <v>214</v>
      </c>
      <c r="F127" s="79" t="s">
        <v>95</v>
      </c>
      <c r="G127" s="81" t="s">
        <v>76</v>
      </c>
      <c r="H127" s="82"/>
      <c r="I127" s="82"/>
      <c r="J127" s="81"/>
      <c r="K127" s="81"/>
      <c r="L127" s="92"/>
    </row>
    <row r="128" spans="1:12" s="4" customFormat="1" ht="17.25" customHeight="1">
      <c r="A128" s="83" t="s">
        <v>317</v>
      </c>
      <c r="B128" s="79">
        <v>121</v>
      </c>
      <c r="C128" s="79">
        <v>10096307139</v>
      </c>
      <c r="D128" s="80" t="s">
        <v>299</v>
      </c>
      <c r="E128" s="81" t="s">
        <v>300</v>
      </c>
      <c r="F128" s="79" t="s">
        <v>95</v>
      </c>
      <c r="G128" s="81" t="s">
        <v>40</v>
      </c>
      <c r="H128" s="82"/>
      <c r="I128" s="82"/>
      <c r="J128" s="81"/>
      <c r="K128" s="81"/>
      <c r="L128" s="92"/>
    </row>
    <row r="129" spans="1:12" s="4" customFormat="1" ht="17.25" customHeight="1">
      <c r="A129" s="83" t="s">
        <v>317</v>
      </c>
      <c r="B129" s="79">
        <v>122</v>
      </c>
      <c r="C129" s="79">
        <v>10112132990</v>
      </c>
      <c r="D129" s="80" t="s">
        <v>301</v>
      </c>
      <c r="E129" s="81" t="s">
        <v>302</v>
      </c>
      <c r="F129" s="79" t="s">
        <v>95</v>
      </c>
      <c r="G129" s="81" t="s">
        <v>40</v>
      </c>
      <c r="H129" s="82"/>
      <c r="I129" s="82"/>
      <c r="J129" s="81"/>
      <c r="K129" s="81"/>
      <c r="L129" s="92"/>
    </row>
    <row r="130" spans="1:12" s="4" customFormat="1" ht="17.25" customHeight="1">
      <c r="A130" s="83" t="s">
        <v>317</v>
      </c>
      <c r="B130" s="79">
        <v>123</v>
      </c>
      <c r="C130" s="79">
        <v>10091810985</v>
      </c>
      <c r="D130" s="80" t="s">
        <v>212</v>
      </c>
      <c r="E130" s="81" t="s">
        <v>213</v>
      </c>
      <c r="F130" s="79" t="s">
        <v>95</v>
      </c>
      <c r="G130" s="81" t="s">
        <v>40</v>
      </c>
      <c r="H130" s="82"/>
      <c r="I130" s="82"/>
      <c r="J130" s="81"/>
      <c r="K130" s="81"/>
      <c r="L130" s="92"/>
    </row>
    <row r="131" spans="1:12" s="4" customFormat="1" ht="17.25" customHeight="1">
      <c r="A131" s="83" t="s">
        <v>317</v>
      </c>
      <c r="B131" s="79">
        <v>129</v>
      </c>
      <c r="C131" s="79">
        <v>10084228013</v>
      </c>
      <c r="D131" s="80" t="s">
        <v>172</v>
      </c>
      <c r="E131" s="81" t="s">
        <v>173</v>
      </c>
      <c r="F131" s="81" t="s">
        <v>35</v>
      </c>
      <c r="G131" s="81" t="s">
        <v>40</v>
      </c>
      <c r="H131" s="82"/>
      <c r="I131" s="82"/>
      <c r="J131" s="81"/>
      <c r="K131" s="81"/>
      <c r="L131" s="92"/>
    </row>
    <row r="132" spans="1:12" s="4" customFormat="1" ht="17.25" customHeight="1">
      <c r="A132" s="83" t="s">
        <v>317</v>
      </c>
      <c r="B132" s="79">
        <v>150</v>
      </c>
      <c r="C132" s="79">
        <v>10105029156</v>
      </c>
      <c r="D132" s="80" t="s">
        <v>303</v>
      </c>
      <c r="E132" s="81" t="s">
        <v>304</v>
      </c>
      <c r="F132" s="81" t="s">
        <v>320</v>
      </c>
      <c r="G132" s="81" t="s">
        <v>28</v>
      </c>
      <c r="H132" s="82"/>
      <c r="I132" s="82"/>
      <c r="J132" s="81"/>
      <c r="K132" s="81"/>
      <c r="L132" s="92"/>
    </row>
    <row r="133" spans="1:12" s="4" customFormat="1" ht="17.25" customHeight="1">
      <c r="A133" s="83" t="s">
        <v>317</v>
      </c>
      <c r="B133" s="79">
        <v>158</v>
      </c>
      <c r="C133" s="79">
        <v>10078944745</v>
      </c>
      <c r="D133" s="80" t="s">
        <v>305</v>
      </c>
      <c r="E133" s="81" t="s">
        <v>306</v>
      </c>
      <c r="F133" s="81" t="s">
        <v>35</v>
      </c>
      <c r="G133" s="81" t="s">
        <v>151</v>
      </c>
      <c r="H133" s="82"/>
      <c r="I133" s="82"/>
      <c r="J133" s="81"/>
      <c r="K133" s="81"/>
      <c r="L133" s="92"/>
    </row>
    <row r="134" spans="1:12" s="4" customFormat="1" ht="17.25" customHeight="1">
      <c r="A134" s="83" t="s">
        <v>317</v>
      </c>
      <c r="B134" s="79">
        <v>159</v>
      </c>
      <c r="C134" s="79">
        <v>10091161388</v>
      </c>
      <c r="D134" s="80" t="s">
        <v>307</v>
      </c>
      <c r="E134" s="81" t="s">
        <v>308</v>
      </c>
      <c r="F134" s="79" t="s">
        <v>58</v>
      </c>
      <c r="G134" s="81" t="s">
        <v>151</v>
      </c>
      <c r="H134" s="82"/>
      <c r="I134" s="82"/>
      <c r="J134" s="81"/>
      <c r="K134" s="81"/>
      <c r="L134" s="92"/>
    </row>
    <row r="135" spans="1:12" s="4" customFormat="1" ht="17.25" customHeight="1">
      <c r="A135" s="83" t="s">
        <v>317</v>
      </c>
      <c r="B135" s="79">
        <v>160</v>
      </c>
      <c r="C135" s="79">
        <v>10107339978</v>
      </c>
      <c r="D135" s="80" t="s">
        <v>227</v>
      </c>
      <c r="E135" s="81" t="s">
        <v>228</v>
      </c>
      <c r="F135" s="79" t="s">
        <v>95</v>
      </c>
      <c r="G135" s="81" t="s">
        <v>151</v>
      </c>
      <c r="H135" s="82"/>
      <c r="I135" s="82"/>
      <c r="J135" s="81"/>
      <c r="K135" s="81"/>
      <c r="L135" s="92"/>
    </row>
    <row r="136" spans="1:12" s="4" customFormat="1" ht="17.25" customHeight="1">
      <c r="A136" s="83" t="s">
        <v>317</v>
      </c>
      <c r="B136" s="79">
        <v>161</v>
      </c>
      <c r="C136" s="79">
        <v>10096458194</v>
      </c>
      <c r="D136" s="80" t="s">
        <v>311</v>
      </c>
      <c r="E136" s="81" t="s">
        <v>312</v>
      </c>
      <c r="F136" s="79" t="s">
        <v>58</v>
      </c>
      <c r="G136" s="81" t="s">
        <v>151</v>
      </c>
      <c r="H136" s="82"/>
      <c r="I136" s="82"/>
      <c r="J136" s="81"/>
      <c r="K136" s="81"/>
      <c r="L136" s="92"/>
    </row>
    <row r="137" spans="1:12" s="4" customFormat="1" ht="17.25" customHeight="1">
      <c r="A137" s="83" t="s">
        <v>317</v>
      </c>
      <c r="B137" s="79">
        <v>162</v>
      </c>
      <c r="C137" s="79">
        <v>10096431623</v>
      </c>
      <c r="D137" s="80" t="s">
        <v>309</v>
      </c>
      <c r="E137" s="81" t="s">
        <v>310</v>
      </c>
      <c r="F137" s="79" t="s">
        <v>58</v>
      </c>
      <c r="G137" s="81" t="s">
        <v>151</v>
      </c>
      <c r="H137" s="82"/>
      <c r="I137" s="82"/>
      <c r="J137" s="81"/>
      <c r="K137" s="81"/>
      <c r="L137" s="92"/>
    </row>
    <row r="138" spans="1:12" s="4" customFormat="1" ht="17.25" customHeight="1">
      <c r="A138" s="83" t="s">
        <v>318</v>
      </c>
      <c r="B138" s="79">
        <v>193</v>
      </c>
      <c r="C138" s="79">
        <v>10114801706</v>
      </c>
      <c r="D138" s="80" t="s">
        <v>315</v>
      </c>
      <c r="E138" s="81" t="s">
        <v>316</v>
      </c>
      <c r="F138" s="79" t="s">
        <v>95</v>
      </c>
      <c r="G138" s="81" t="s">
        <v>72</v>
      </c>
      <c r="H138" s="82"/>
      <c r="I138" s="82"/>
      <c r="J138" s="81"/>
      <c r="K138" s="81"/>
      <c r="L138" s="92"/>
    </row>
    <row r="139" spans="1:12" s="4" customFormat="1" ht="17.25" customHeight="1" thickBot="1">
      <c r="A139" s="84" t="s">
        <v>318</v>
      </c>
      <c r="B139" s="85">
        <v>21</v>
      </c>
      <c r="C139" s="85">
        <v>10097338167</v>
      </c>
      <c r="D139" s="86" t="s">
        <v>147</v>
      </c>
      <c r="E139" s="87" t="s">
        <v>148</v>
      </c>
      <c r="F139" s="87" t="s">
        <v>35</v>
      </c>
      <c r="G139" s="87" t="s">
        <v>28</v>
      </c>
      <c r="H139" s="93"/>
      <c r="I139" s="93"/>
      <c r="J139" s="87"/>
      <c r="K139" s="87"/>
      <c r="L139" s="94"/>
    </row>
    <row r="140" spans="1:12" s="4" customFormat="1" ht="7.5" customHeight="1" thickTop="1" thickBot="1">
      <c r="A140" s="66"/>
      <c r="B140" s="74"/>
      <c r="C140" s="75"/>
      <c r="D140" s="47"/>
      <c r="E140" s="47"/>
      <c r="F140" s="66"/>
      <c r="G140" s="47"/>
      <c r="H140" s="76"/>
      <c r="I140" s="76"/>
      <c r="J140" s="77"/>
      <c r="K140" s="77"/>
      <c r="L140" s="77"/>
    </row>
    <row r="141" spans="1:12" s="4" customFormat="1" ht="18" customHeight="1" thickTop="1">
      <c r="A141" s="113" t="s">
        <v>5</v>
      </c>
      <c r="B141" s="114"/>
      <c r="C141" s="114"/>
      <c r="D141" s="114"/>
      <c r="E141" s="64"/>
      <c r="F141" s="64"/>
      <c r="G141" s="114" t="s">
        <v>6</v>
      </c>
      <c r="H141" s="114"/>
      <c r="I141" s="114"/>
      <c r="J141" s="114"/>
      <c r="K141" s="114"/>
      <c r="L141" s="115"/>
    </row>
    <row r="142" spans="1:12" s="4" customFormat="1" ht="12" customHeight="1">
      <c r="A142" s="32" t="s">
        <v>324</v>
      </c>
      <c r="B142" s="33"/>
      <c r="C142" s="37"/>
      <c r="D142" s="34"/>
      <c r="E142" s="48"/>
      <c r="F142" s="49"/>
      <c r="G142" s="67" t="s">
        <v>36</v>
      </c>
      <c r="H142" s="68">
        <v>21</v>
      </c>
      <c r="I142" s="69"/>
      <c r="K142" s="70" t="s">
        <v>34</v>
      </c>
      <c r="L142" s="71">
        <f>COUNTIF(F23:F139,"ЗМС")</f>
        <v>0</v>
      </c>
    </row>
    <row r="143" spans="1:12" s="4" customFormat="1" ht="12" customHeight="1">
      <c r="A143" s="32" t="s">
        <v>325</v>
      </c>
      <c r="B143" s="8"/>
      <c r="C143" s="38"/>
      <c r="D143" s="26"/>
      <c r="E143" s="50"/>
      <c r="F143" s="51"/>
      <c r="G143" s="67" t="s">
        <v>29</v>
      </c>
      <c r="H143" s="68">
        <f>H144+H148</f>
        <v>117</v>
      </c>
      <c r="I143" s="69"/>
      <c r="K143" s="70" t="s">
        <v>21</v>
      </c>
      <c r="L143" s="71">
        <f>COUNTIF(F23:F139,"МСМК")</f>
        <v>0</v>
      </c>
    </row>
    <row r="144" spans="1:12" s="4" customFormat="1" ht="12" customHeight="1">
      <c r="A144" s="32" t="s">
        <v>97</v>
      </c>
      <c r="B144" s="8"/>
      <c r="C144" s="39"/>
      <c r="D144" s="26"/>
      <c r="E144" s="50"/>
      <c r="F144" s="51"/>
      <c r="G144" s="67" t="s">
        <v>30</v>
      </c>
      <c r="H144" s="68">
        <f>H145+H146+H147</f>
        <v>115</v>
      </c>
      <c r="I144" s="69"/>
      <c r="K144" s="70" t="s">
        <v>24</v>
      </c>
      <c r="L144" s="71">
        <f>COUNTIF(F23:F139,"МС")</f>
        <v>0</v>
      </c>
    </row>
    <row r="145" spans="1:12" s="4" customFormat="1" ht="12" customHeight="1">
      <c r="A145" s="32" t="s">
        <v>319</v>
      </c>
      <c r="B145" s="8"/>
      <c r="C145" s="39"/>
      <c r="D145" s="26"/>
      <c r="E145" s="50"/>
      <c r="F145" s="51"/>
      <c r="G145" s="67" t="s">
        <v>31</v>
      </c>
      <c r="H145" s="68">
        <f>COUNT(A23:A139)</f>
        <v>53</v>
      </c>
      <c r="I145" s="69"/>
      <c r="K145" s="70" t="s">
        <v>35</v>
      </c>
      <c r="L145" s="71">
        <f>COUNTIF(F23:F139,"КМС")</f>
        <v>21</v>
      </c>
    </row>
    <row r="146" spans="1:12" s="4" customFormat="1" ht="12" customHeight="1">
      <c r="A146" s="32"/>
      <c r="B146" s="8"/>
      <c r="C146" s="39"/>
      <c r="D146" s="26"/>
      <c r="E146" s="50"/>
      <c r="F146" s="51"/>
      <c r="G146" s="67" t="s">
        <v>32</v>
      </c>
      <c r="H146" s="68">
        <f>COUNTIF(A23:A139,"НФ")</f>
        <v>62</v>
      </c>
      <c r="I146" s="69"/>
      <c r="K146" s="70" t="s">
        <v>58</v>
      </c>
      <c r="L146" s="71">
        <f>COUNTIF(F23:F139,"1 СР")</f>
        <v>53</v>
      </c>
    </row>
    <row r="147" spans="1:12" s="4" customFormat="1" ht="12" customHeight="1">
      <c r="A147" s="32"/>
      <c r="B147" s="8"/>
      <c r="C147" s="8"/>
      <c r="D147" s="26"/>
      <c r="E147" s="50"/>
      <c r="F147" s="51"/>
      <c r="G147" s="67" t="s">
        <v>37</v>
      </c>
      <c r="H147" s="68">
        <f>COUNTIF(A23:A139,"ДСКВ")</f>
        <v>0</v>
      </c>
      <c r="I147" s="69"/>
      <c r="K147" s="45" t="s">
        <v>95</v>
      </c>
      <c r="L147" s="61">
        <f>COUNTIF(F23:F139,"2 СР")</f>
        <v>33</v>
      </c>
    </row>
    <row r="148" spans="1:12" s="4" customFormat="1" ht="12" customHeight="1">
      <c r="A148" s="32"/>
      <c r="B148" s="8"/>
      <c r="C148" s="8"/>
      <c r="D148" s="26"/>
      <c r="E148" s="52"/>
      <c r="F148" s="53"/>
      <c r="G148" s="67" t="s">
        <v>33</v>
      </c>
      <c r="H148" s="68">
        <f>COUNTIF(A23:A139,"НС")</f>
        <v>2</v>
      </c>
      <c r="I148" s="72"/>
      <c r="J148" s="73"/>
      <c r="K148" s="45" t="s">
        <v>96</v>
      </c>
      <c r="L148" s="65">
        <f>COUNTIF(F23:F139,"3 СР")</f>
        <v>9</v>
      </c>
    </row>
    <row r="149" spans="1:12" s="4" customFormat="1" ht="6.75" customHeight="1">
      <c r="A149" s="17"/>
      <c r="B149" s="91"/>
      <c r="C149" s="91"/>
      <c r="D149" s="1"/>
      <c r="E149" s="1"/>
      <c r="F149" s="1"/>
      <c r="G149" s="1"/>
      <c r="H149" s="1"/>
      <c r="I149" s="1"/>
      <c r="J149" s="46"/>
      <c r="K149" s="1"/>
      <c r="L149" s="18"/>
    </row>
    <row r="150" spans="1:12" s="4" customFormat="1" ht="15.75" customHeight="1">
      <c r="A150" s="110" t="s">
        <v>3</v>
      </c>
      <c r="B150" s="111"/>
      <c r="C150" s="111"/>
      <c r="D150" s="111"/>
      <c r="E150" s="111" t="s">
        <v>12</v>
      </c>
      <c r="F150" s="111"/>
      <c r="G150" s="111"/>
      <c r="H150" s="111"/>
      <c r="I150" s="111" t="s">
        <v>4</v>
      </c>
      <c r="J150" s="111"/>
      <c r="K150" s="111"/>
      <c r="L150" s="112"/>
    </row>
    <row r="151" spans="1:12" s="4" customFormat="1" ht="9.75" customHeight="1">
      <c r="A151" s="97"/>
      <c r="B151" s="98"/>
      <c r="C151" s="98"/>
      <c r="D151" s="98"/>
      <c r="E151" s="98"/>
      <c r="F151" s="99"/>
      <c r="G151" s="99"/>
      <c r="H151" s="99"/>
      <c r="I151" s="99"/>
      <c r="J151" s="99"/>
      <c r="K151" s="99"/>
      <c r="L151" s="100"/>
    </row>
    <row r="152" spans="1:12" s="4" customFormat="1" ht="9.75" customHeight="1">
      <c r="A152" s="88"/>
      <c r="B152" s="89"/>
      <c r="C152" s="89"/>
      <c r="D152" s="89"/>
      <c r="E152" s="89"/>
      <c r="F152" s="89"/>
      <c r="G152" s="89"/>
      <c r="H152" s="89"/>
      <c r="I152" s="89"/>
      <c r="J152" s="89"/>
      <c r="K152" s="89"/>
      <c r="L152" s="90"/>
    </row>
    <row r="153" spans="1:12" s="4" customFormat="1" ht="9.75" customHeight="1">
      <c r="A153" s="88"/>
      <c r="B153" s="89"/>
      <c r="C153" s="89"/>
      <c r="D153" s="89"/>
      <c r="E153" s="89"/>
      <c r="F153" s="89"/>
      <c r="G153" s="89"/>
      <c r="H153" s="89"/>
      <c r="I153" s="89"/>
      <c r="J153" s="89"/>
      <c r="K153" s="89"/>
      <c r="L153" s="90"/>
    </row>
    <row r="154" spans="1:12" s="4" customFormat="1" ht="9.75" customHeight="1">
      <c r="A154" s="97"/>
      <c r="B154" s="98"/>
      <c r="C154" s="98"/>
      <c r="D154" s="98"/>
      <c r="E154" s="98"/>
      <c r="F154" s="98"/>
      <c r="G154" s="98"/>
      <c r="H154" s="98"/>
      <c r="I154" s="98"/>
      <c r="J154" s="98"/>
      <c r="K154" s="98"/>
      <c r="L154" s="101"/>
    </row>
    <row r="155" spans="1:12" s="4" customFormat="1" ht="9.75" customHeight="1">
      <c r="A155" s="97"/>
      <c r="B155" s="98"/>
      <c r="C155" s="98"/>
      <c r="D155" s="98"/>
      <c r="E155" s="98"/>
      <c r="F155" s="102"/>
      <c r="G155" s="102"/>
      <c r="H155" s="102"/>
      <c r="I155" s="102"/>
      <c r="J155" s="102"/>
      <c r="K155" s="102"/>
      <c r="L155" s="103"/>
    </row>
    <row r="156" spans="1:12" s="4" customFormat="1" ht="15.75" customHeight="1" thickBot="1">
      <c r="A156" s="104"/>
      <c r="B156" s="95"/>
      <c r="C156" s="95"/>
      <c r="D156" s="95"/>
      <c r="E156" s="95" t="str">
        <f>G17</f>
        <v>МЕЛЬНИК А.И. (ВК, Г. Краснодар)</v>
      </c>
      <c r="F156" s="95"/>
      <c r="G156" s="95"/>
      <c r="H156" s="95"/>
      <c r="I156" s="95" t="str">
        <f>G18</f>
        <v>ПОПП И.А. (1к., Краснодар)</v>
      </c>
      <c r="J156" s="95"/>
      <c r="K156" s="95"/>
      <c r="L156" s="96"/>
    </row>
    <row r="157" spans="1:12" s="4" customFormat="1" ht="14.25" customHeight="1" thickTop="1">
      <c r="A157" s="1"/>
      <c r="B157" s="14"/>
      <c r="C157" s="14"/>
      <c r="D157" s="1"/>
      <c r="E157" s="1"/>
      <c r="F157" s="1"/>
      <c r="G157" s="1"/>
      <c r="H157" s="1"/>
      <c r="I157" s="1"/>
      <c r="J157" s="46"/>
      <c r="K157" s="1"/>
      <c r="L157" s="1"/>
    </row>
    <row r="158" spans="1:12" s="4" customFormat="1" ht="26.25" customHeight="1">
      <c r="A158" s="1"/>
      <c r="B158" s="14"/>
      <c r="C158" s="14"/>
      <c r="D158" s="1"/>
      <c r="E158" s="1"/>
      <c r="F158" s="1"/>
      <c r="G158" s="1"/>
      <c r="H158" s="1"/>
      <c r="I158" s="1"/>
      <c r="J158" s="46"/>
      <c r="K158" s="1"/>
      <c r="L158" s="1"/>
    </row>
    <row r="159" spans="1:12" s="4" customFormat="1" ht="26.25" customHeight="1">
      <c r="A159" s="1"/>
      <c r="B159" s="14"/>
      <c r="C159" s="14"/>
      <c r="D159" s="1"/>
      <c r="E159" s="1"/>
      <c r="F159" s="1"/>
      <c r="G159" s="1"/>
      <c r="H159" s="1"/>
      <c r="I159" s="1"/>
      <c r="J159" s="46"/>
      <c r="K159" s="1"/>
      <c r="L159" s="1"/>
    </row>
    <row r="160" spans="1:12" s="4" customFormat="1" ht="26.25" customHeight="1">
      <c r="A160" s="1" t="s">
        <v>55</v>
      </c>
      <c r="B160" s="14"/>
      <c r="C160" s="14"/>
      <c r="D160" s="1"/>
      <c r="E160" s="1"/>
      <c r="F160" s="1"/>
      <c r="G160" s="1"/>
      <c r="H160" s="1"/>
      <c r="I160" s="1"/>
      <c r="J160" s="46"/>
      <c r="K160" s="1"/>
      <c r="L160" s="1"/>
    </row>
    <row r="161" spans="1:12" s="4" customFormat="1" ht="26.25" customHeight="1">
      <c r="A161" s="1"/>
      <c r="B161" s="14"/>
      <c r="C161" s="14"/>
      <c r="D161" s="1"/>
      <c r="E161" s="1"/>
      <c r="F161" s="1"/>
      <c r="G161" s="1"/>
      <c r="H161" s="1"/>
      <c r="I161" s="1"/>
      <c r="J161" s="46"/>
      <c r="K161" s="1"/>
      <c r="L161" s="1"/>
    </row>
    <row r="162" spans="1:12" s="4" customFormat="1" ht="26.25" customHeight="1">
      <c r="A162" s="1" t="s">
        <v>46</v>
      </c>
      <c r="B162" s="14"/>
      <c r="C162" s="14"/>
      <c r="D162" s="1"/>
      <c r="E162" s="1"/>
      <c r="F162" s="1"/>
      <c r="G162" s="1"/>
      <c r="H162" s="1"/>
      <c r="I162" s="1"/>
      <c r="J162" s="46"/>
      <c r="K162" s="1"/>
      <c r="L162" s="1"/>
    </row>
    <row r="163" spans="1:12" s="4" customFormat="1" ht="26.25" customHeight="1">
      <c r="A163" s="1" t="s">
        <v>47</v>
      </c>
      <c r="B163" s="14"/>
      <c r="C163" s="14"/>
      <c r="D163" s="1"/>
      <c r="E163" s="1"/>
      <c r="F163" s="1"/>
      <c r="G163" s="1"/>
      <c r="H163" s="1"/>
      <c r="I163" s="1"/>
      <c r="J163" s="46"/>
      <c r="K163" s="1"/>
      <c r="L163" s="1"/>
    </row>
    <row r="164" spans="1:12" s="4" customFormat="1" ht="26.25" customHeight="1">
      <c r="A164" s="1" t="s">
        <v>49</v>
      </c>
      <c r="B164" s="14"/>
      <c r="C164" s="14"/>
      <c r="D164" s="1"/>
      <c r="E164" s="1"/>
      <c r="F164" s="1"/>
      <c r="G164" s="1"/>
      <c r="H164" s="1"/>
      <c r="I164" s="1"/>
      <c r="J164" s="46"/>
      <c r="K164" s="1"/>
      <c r="L164" s="1"/>
    </row>
    <row r="165" spans="1:12" s="4" customFormat="1" ht="26.25" customHeight="1">
      <c r="A165" s="1" t="s">
        <v>48</v>
      </c>
      <c r="B165" s="14"/>
      <c r="C165" s="14"/>
      <c r="D165" s="1"/>
      <c r="E165" s="1"/>
      <c r="F165" s="1"/>
      <c r="G165" s="1"/>
      <c r="H165" s="1"/>
      <c r="I165" s="1"/>
      <c r="J165" s="46"/>
      <c r="K165" s="1"/>
      <c r="L165" s="1"/>
    </row>
    <row r="166" spans="1:12" s="4" customFormat="1" ht="26.25" customHeight="1">
      <c r="A166" s="1" t="s">
        <v>50</v>
      </c>
      <c r="B166" s="14"/>
      <c r="C166" s="14"/>
      <c r="D166" s="1"/>
      <c r="E166" s="1"/>
      <c r="F166" s="1"/>
      <c r="G166" s="1"/>
      <c r="H166" s="1"/>
      <c r="I166" s="1"/>
      <c r="J166" s="46"/>
      <c r="K166" s="1"/>
      <c r="L166" s="1"/>
    </row>
    <row r="167" spans="1:12" s="4" customFormat="1" ht="26.25" customHeight="1">
      <c r="A167" s="1" t="s">
        <v>51</v>
      </c>
      <c r="B167" s="14"/>
      <c r="C167" s="14"/>
      <c r="D167" s="1"/>
      <c r="E167" s="1"/>
      <c r="F167" s="1"/>
      <c r="G167" s="1"/>
      <c r="H167" s="1"/>
      <c r="I167" s="1"/>
      <c r="J167" s="46"/>
      <c r="K167" s="1"/>
      <c r="L167" s="1"/>
    </row>
    <row r="168" spans="1:12" s="4" customFormat="1" ht="26.25" customHeight="1">
      <c r="A168" s="1" t="s">
        <v>52</v>
      </c>
      <c r="B168" s="14"/>
      <c r="C168" s="14"/>
      <c r="D168" s="1"/>
      <c r="E168" s="1"/>
      <c r="F168" s="1"/>
      <c r="G168" s="1"/>
      <c r="H168" s="1"/>
      <c r="I168" s="1"/>
      <c r="J168" s="46"/>
      <c r="K168" s="1"/>
      <c r="L168" s="1"/>
    </row>
    <row r="169" spans="1:12" s="4" customFormat="1" ht="26.25" customHeight="1">
      <c r="A169" s="36" t="s">
        <v>44</v>
      </c>
      <c r="B169" s="14"/>
      <c r="C169" s="14"/>
      <c r="D169" s="1" t="s">
        <v>53</v>
      </c>
      <c r="E169" s="1"/>
      <c r="F169" s="1"/>
      <c r="G169" s="1"/>
      <c r="H169" s="1"/>
      <c r="I169" s="1"/>
      <c r="J169" s="46"/>
      <c r="K169" s="1"/>
      <c r="L169" s="1"/>
    </row>
    <row r="170" spans="1:12" s="4" customFormat="1" ht="26.25" customHeight="1">
      <c r="A170" s="36" t="s">
        <v>45</v>
      </c>
      <c r="B170" s="14"/>
      <c r="C170" s="14"/>
      <c r="D170" s="1"/>
      <c r="E170" s="1"/>
      <c r="F170" s="1"/>
      <c r="G170" s="1"/>
      <c r="H170" s="1"/>
      <c r="I170" s="1"/>
      <c r="J170" s="46"/>
      <c r="K170" s="1"/>
      <c r="L170" s="1"/>
    </row>
    <row r="171" spans="1:12" s="4" customFormat="1" ht="26.25" customHeight="1">
      <c r="A171" s="36" t="s">
        <v>56</v>
      </c>
      <c r="B171" s="14"/>
      <c r="C171" s="14"/>
      <c r="D171" s="1"/>
      <c r="E171" s="1"/>
      <c r="F171" s="1"/>
      <c r="G171" s="1"/>
      <c r="H171" s="1"/>
      <c r="I171" s="1"/>
      <c r="J171" s="46"/>
      <c r="K171" s="1"/>
      <c r="L171" s="1"/>
    </row>
    <row r="172" spans="1:12" s="4" customFormat="1" ht="26.25" customHeight="1">
      <c r="A172" s="57" t="s">
        <v>63</v>
      </c>
      <c r="B172" s="14"/>
      <c r="C172" s="14"/>
      <c r="D172" s="1"/>
      <c r="E172" s="1"/>
      <c r="F172" s="1"/>
      <c r="G172" s="1"/>
      <c r="H172" s="1"/>
      <c r="I172" s="1"/>
      <c r="J172" s="46"/>
      <c r="K172" s="1"/>
      <c r="L172" s="1"/>
    </row>
    <row r="173" spans="1:12" s="4" customFormat="1" ht="26.25" customHeight="1">
      <c r="A173" s="57" t="s">
        <v>60</v>
      </c>
      <c r="B173" s="14"/>
      <c r="C173" s="14"/>
      <c r="D173" s="1"/>
      <c r="E173" s="1"/>
      <c r="F173" s="1"/>
      <c r="G173" s="1"/>
      <c r="H173" s="1"/>
      <c r="I173" s="1"/>
      <c r="J173" s="46"/>
      <c r="K173" s="1"/>
      <c r="L173" s="1"/>
    </row>
    <row r="174" spans="1:12" s="4" customFormat="1" ht="26.25" customHeight="1">
      <c r="A174" s="55" t="s">
        <v>36</v>
      </c>
      <c r="B174" s="14"/>
      <c r="C174" s="47" t="s">
        <v>54</v>
      </c>
      <c r="D174" s="1"/>
      <c r="E174" s="1"/>
      <c r="F174" s="1"/>
      <c r="G174" s="1"/>
      <c r="H174" s="1"/>
      <c r="I174" s="1"/>
      <c r="J174" s="46"/>
      <c r="K174" s="1"/>
      <c r="L174" s="1"/>
    </row>
    <row r="175" spans="1:12" s="4" customFormat="1" ht="26.25" customHeight="1">
      <c r="A175" s="56" t="s">
        <v>59</v>
      </c>
      <c r="B175" s="14"/>
      <c r="C175" s="47"/>
      <c r="D175" s="1"/>
      <c r="E175" s="1"/>
      <c r="F175" s="1"/>
      <c r="G175" s="1"/>
      <c r="H175" s="1"/>
      <c r="I175" s="1"/>
      <c r="J175" s="46"/>
      <c r="K175" s="1"/>
      <c r="L175" s="1"/>
    </row>
    <row r="176" spans="1:12" s="4" customFormat="1" ht="26.25" customHeight="1">
      <c r="A176" s="1" t="s">
        <v>57</v>
      </c>
      <c r="B176" s="14"/>
      <c r="C176" s="14"/>
      <c r="D176" s="1"/>
      <c r="E176" s="1"/>
      <c r="F176" s="1"/>
      <c r="G176" s="1"/>
      <c r="H176" s="1"/>
      <c r="I176" s="1"/>
      <c r="J176" s="46"/>
      <c r="K176" s="1"/>
      <c r="L176" s="1"/>
    </row>
    <row r="177" spans="1:12" s="4" customFormat="1" ht="26.25" customHeight="1">
      <c r="A177" s="1"/>
      <c r="B177" s="14"/>
      <c r="C177" s="14"/>
      <c r="D177" s="1"/>
      <c r="E177" s="1"/>
      <c r="F177" s="1"/>
      <c r="G177" s="1"/>
      <c r="H177" s="1"/>
      <c r="I177" s="1"/>
      <c r="J177" s="46"/>
      <c r="K177" s="1"/>
      <c r="L177" s="1"/>
    </row>
    <row r="178" spans="1:12" s="4" customFormat="1" ht="26.25" customHeight="1">
      <c r="A178" s="1"/>
      <c r="B178" s="14"/>
      <c r="C178" s="14"/>
      <c r="D178" s="1"/>
      <c r="E178" s="1"/>
      <c r="F178" s="1"/>
      <c r="G178" s="1"/>
      <c r="H178" s="1"/>
      <c r="I178" s="1"/>
      <c r="J178" s="46"/>
      <c r="K178" s="1"/>
      <c r="L178" s="1"/>
    </row>
    <row r="179" spans="1:12" s="4" customFormat="1" ht="26.25" customHeight="1">
      <c r="A179" s="1"/>
      <c r="B179" s="14"/>
      <c r="C179" s="14"/>
      <c r="D179" s="1"/>
      <c r="E179" s="1"/>
      <c r="F179" s="1"/>
      <c r="G179" s="1"/>
      <c r="H179" s="1"/>
      <c r="I179" s="1"/>
      <c r="J179" s="46"/>
      <c r="K179" s="1"/>
      <c r="L179" s="1"/>
    </row>
    <row r="180" spans="1:12" s="4" customFormat="1" ht="26.25" customHeight="1">
      <c r="A180" s="1"/>
      <c r="B180" s="14"/>
      <c r="C180" s="14"/>
      <c r="D180" s="1"/>
      <c r="E180" s="1"/>
      <c r="F180" s="1"/>
      <c r="G180" s="1"/>
      <c r="H180" s="1"/>
      <c r="I180" s="1"/>
      <c r="J180" s="46"/>
      <c r="K180" s="1"/>
      <c r="L180" s="1"/>
    </row>
    <row r="181" spans="1:12" s="4" customFormat="1" ht="26.25" customHeight="1">
      <c r="A181" s="1"/>
      <c r="B181" s="14"/>
      <c r="C181" s="14"/>
      <c r="D181" s="1"/>
      <c r="E181" s="1"/>
      <c r="F181" s="1"/>
      <c r="G181" s="1"/>
      <c r="H181" s="1"/>
      <c r="I181" s="1"/>
      <c r="J181" s="46"/>
      <c r="K181" s="1"/>
      <c r="L181" s="1"/>
    </row>
    <row r="182" spans="1:12" s="4" customFormat="1" ht="26.25" customHeight="1">
      <c r="A182" s="1"/>
      <c r="B182" s="14"/>
      <c r="C182" s="14"/>
      <c r="D182" s="1"/>
      <c r="E182" s="1"/>
      <c r="F182" s="1"/>
      <c r="G182" s="1"/>
      <c r="H182" s="1"/>
      <c r="I182" s="1"/>
      <c r="J182" s="46"/>
      <c r="K182" s="1"/>
      <c r="L182" s="1"/>
    </row>
    <row r="183" spans="1:12" s="4" customFormat="1" ht="26.25" customHeight="1">
      <c r="A183" s="1"/>
      <c r="B183" s="14"/>
      <c r="C183" s="14"/>
      <c r="D183" s="1"/>
      <c r="E183" s="1"/>
      <c r="F183" s="1"/>
      <c r="G183" s="1"/>
      <c r="H183" s="1"/>
      <c r="I183" s="1"/>
      <c r="J183" s="46"/>
      <c r="K183" s="1"/>
      <c r="L183" s="1"/>
    </row>
    <row r="184" spans="1:12" s="4" customFormat="1" ht="26.25" customHeight="1">
      <c r="A184" s="1"/>
      <c r="B184" s="14"/>
      <c r="C184" s="14"/>
      <c r="D184" s="1"/>
      <c r="E184" s="1"/>
      <c r="F184" s="1"/>
      <c r="G184" s="1"/>
      <c r="H184" s="1"/>
      <c r="I184" s="1"/>
      <c r="J184" s="46"/>
      <c r="K184" s="1"/>
      <c r="L184" s="1"/>
    </row>
    <row r="185" spans="1:12" s="4" customFormat="1" ht="26.25" customHeight="1">
      <c r="A185" s="1"/>
      <c r="B185" s="14"/>
      <c r="C185" s="14"/>
      <c r="D185" s="1"/>
      <c r="E185" s="1"/>
      <c r="F185" s="1"/>
      <c r="G185" s="1"/>
      <c r="H185" s="1"/>
      <c r="I185" s="1"/>
      <c r="J185" s="46"/>
      <c r="K185" s="1"/>
      <c r="L185" s="1"/>
    </row>
    <row r="186" spans="1:12" s="4" customFormat="1" ht="26.25" customHeight="1">
      <c r="A186" s="1"/>
      <c r="B186" s="14"/>
      <c r="C186" s="14"/>
      <c r="D186" s="1"/>
      <c r="E186" s="1"/>
      <c r="F186" s="1"/>
      <c r="G186" s="1"/>
      <c r="H186" s="1"/>
      <c r="I186" s="1"/>
      <c r="J186" s="46"/>
      <c r="K186" s="1"/>
      <c r="L186" s="1"/>
    </row>
    <row r="187" spans="1:12" s="4" customFormat="1" ht="26.25" customHeight="1">
      <c r="A187" s="1"/>
      <c r="B187" s="14"/>
      <c r="C187" s="14"/>
      <c r="D187" s="1"/>
      <c r="E187" s="1"/>
      <c r="F187" s="1"/>
      <c r="G187" s="1"/>
      <c r="H187" s="1"/>
      <c r="I187" s="1"/>
      <c r="J187" s="46"/>
      <c r="K187" s="1"/>
      <c r="L187" s="1"/>
    </row>
    <row r="188" spans="1:12" s="4" customFormat="1" ht="26.25" customHeight="1">
      <c r="A188" s="1"/>
      <c r="B188" s="14"/>
      <c r="C188" s="14"/>
      <c r="D188" s="1"/>
      <c r="E188" s="1"/>
      <c r="F188" s="1"/>
      <c r="G188" s="1"/>
      <c r="H188" s="1"/>
      <c r="I188" s="1"/>
      <c r="J188" s="46"/>
      <c r="K188" s="1"/>
      <c r="L188" s="1"/>
    </row>
    <row r="189" spans="1:12" s="4" customFormat="1" ht="26.25" customHeight="1">
      <c r="A189" s="1"/>
      <c r="B189" s="14"/>
      <c r="C189" s="14"/>
      <c r="D189" s="1"/>
      <c r="E189" s="1"/>
      <c r="F189" s="1"/>
      <c r="G189" s="1"/>
      <c r="H189" s="1"/>
      <c r="I189" s="1"/>
      <c r="J189" s="46"/>
      <c r="K189" s="1"/>
      <c r="L189" s="1"/>
    </row>
    <row r="190" spans="1:12" s="4" customFormat="1" ht="26.25" customHeight="1">
      <c r="A190" s="1"/>
      <c r="B190" s="14"/>
      <c r="C190" s="14"/>
      <c r="D190" s="1"/>
      <c r="E190" s="1"/>
      <c r="F190" s="1"/>
      <c r="G190" s="1"/>
      <c r="H190" s="1"/>
      <c r="I190" s="1"/>
      <c r="J190" s="46"/>
      <c r="K190" s="1"/>
      <c r="L190" s="1"/>
    </row>
    <row r="191" spans="1:12" s="4" customFormat="1" ht="26.25" customHeight="1">
      <c r="A191" s="1"/>
      <c r="B191" s="14"/>
      <c r="C191" s="14"/>
      <c r="D191" s="1"/>
      <c r="E191" s="1"/>
      <c r="F191" s="1"/>
      <c r="G191" s="1"/>
      <c r="H191" s="1"/>
      <c r="I191" s="1"/>
      <c r="J191" s="46"/>
      <c r="K191" s="1"/>
      <c r="L191" s="1"/>
    </row>
    <row r="192" spans="1:12" s="4" customFormat="1" ht="26.25" customHeight="1">
      <c r="A192" s="1"/>
      <c r="B192" s="14"/>
      <c r="C192" s="14"/>
      <c r="D192" s="1"/>
      <c r="E192" s="1"/>
      <c r="F192" s="1"/>
      <c r="G192" s="1"/>
      <c r="H192" s="1"/>
      <c r="I192" s="1"/>
      <c r="J192" s="46"/>
      <c r="K192" s="1"/>
      <c r="L192" s="1"/>
    </row>
    <row r="193" spans="1:12" s="4" customFormat="1" ht="26.25" customHeight="1">
      <c r="A193" s="1"/>
      <c r="B193" s="14"/>
      <c r="C193" s="14"/>
      <c r="D193" s="1"/>
      <c r="E193" s="1"/>
      <c r="F193" s="1"/>
      <c r="G193" s="1"/>
      <c r="H193" s="1"/>
      <c r="I193" s="1"/>
      <c r="J193" s="46"/>
      <c r="K193" s="1"/>
      <c r="L193" s="1"/>
    </row>
    <row r="194" spans="1:12" s="4" customFormat="1" ht="26.25" customHeight="1">
      <c r="A194" s="1"/>
      <c r="B194" s="14"/>
      <c r="C194" s="14"/>
      <c r="D194" s="1"/>
      <c r="E194" s="1"/>
      <c r="F194" s="1"/>
      <c r="G194" s="1"/>
      <c r="H194" s="1"/>
      <c r="I194" s="1"/>
      <c r="J194" s="46"/>
      <c r="K194" s="1"/>
      <c r="L194" s="1"/>
    </row>
    <row r="195" spans="1:12" s="4" customFormat="1" ht="26.25" customHeight="1">
      <c r="A195" s="1"/>
      <c r="B195" s="14"/>
      <c r="C195" s="14"/>
      <c r="D195" s="1"/>
      <c r="E195" s="1"/>
      <c r="F195" s="1"/>
      <c r="G195" s="1"/>
      <c r="H195" s="1"/>
      <c r="I195" s="1"/>
      <c r="J195" s="46"/>
      <c r="K195" s="1"/>
      <c r="L195" s="1"/>
    </row>
    <row r="196" spans="1:12" s="4" customFormat="1" ht="26.25" customHeight="1">
      <c r="A196" s="1"/>
      <c r="B196" s="14"/>
      <c r="C196" s="14"/>
      <c r="D196" s="1"/>
      <c r="E196" s="1"/>
      <c r="F196" s="1"/>
      <c r="G196" s="1"/>
      <c r="H196" s="1"/>
      <c r="I196" s="1"/>
      <c r="J196" s="46"/>
      <c r="K196" s="1"/>
      <c r="L196" s="1"/>
    </row>
    <row r="197" spans="1:12" s="4" customFormat="1" ht="26.25" customHeight="1">
      <c r="A197" s="1"/>
      <c r="B197" s="14"/>
      <c r="C197" s="14"/>
      <c r="D197" s="1"/>
      <c r="E197" s="1"/>
      <c r="F197" s="1"/>
      <c r="G197" s="1"/>
      <c r="H197" s="1"/>
      <c r="I197" s="1"/>
      <c r="J197" s="46"/>
      <c r="K197" s="1"/>
      <c r="L197" s="1"/>
    </row>
    <row r="198" spans="1:12" s="4" customFormat="1" ht="26.25" customHeight="1">
      <c r="A198" s="1"/>
      <c r="B198" s="14"/>
      <c r="C198" s="14"/>
      <c r="D198" s="1"/>
      <c r="E198" s="1"/>
      <c r="F198" s="1"/>
      <c r="G198" s="1"/>
      <c r="H198" s="1"/>
      <c r="I198" s="1"/>
      <c r="J198" s="46"/>
      <c r="K198" s="1"/>
      <c r="L198" s="1"/>
    </row>
    <row r="199" spans="1:12" s="4" customFormat="1" ht="26.25" customHeight="1">
      <c r="A199" s="1"/>
      <c r="B199" s="14"/>
      <c r="C199" s="14"/>
      <c r="D199" s="1"/>
      <c r="E199" s="1"/>
      <c r="F199" s="1"/>
      <c r="G199" s="1"/>
      <c r="H199" s="1"/>
      <c r="I199" s="1"/>
      <c r="J199" s="46"/>
      <c r="K199" s="1"/>
      <c r="L199" s="1"/>
    </row>
    <row r="200" spans="1:12" s="4" customFormat="1" ht="26.25" customHeight="1">
      <c r="A200" s="1"/>
      <c r="B200" s="14"/>
      <c r="C200" s="14"/>
      <c r="D200" s="1"/>
      <c r="E200" s="1"/>
      <c r="F200" s="1"/>
      <c r="G200" s="1"/>
      <c r="H200" s="1"/>
      <c r="I200" s="1"/>
      <c r="J200" s="46"/>
      <c r="K200" s="1"/>
      <c r="L200" s="1"/>
    </row>
    <row r="201" spans="1:12" s="4" customFormat="1" ht="26.25" customHeight="1">
      <c r="A201" s="1"/>
      <c r="B201" s="14"/>
      <c r="C201" s="14"/>
      <c r="D201" s="1"/>
      <c r="E201" s="1"/>
      <c r="F201" s="1"/>
      <c r="G201" s="1"/>
      <c r="H201" s="1"/>
      <c r="I201" s="1"/>
      <c r="J201" s="46"/>
      <c r="K201" s="1"/>
      <c r="L201" s="1"/>
    </row>
    <row r="202" spans="1:12" s="4" customFormat="1" ht="26.25" customHeight="1">
      <c r="A202" s="1"/>
      <c r="B202" s="14"/>
      <c r="C202" s="14"/>
      <c r="D202" s="1"/>
      <c r="E202" s="1"/>
      <c r="F202" s="1"/>
      <c r="G202" s="1"/>
      <c r="H202" s="1"/>
      <c r="I202" s="1"/>
      <c r="J202" s="46"/>
      <c r="K202" s="1"/>
      <c r="L202" s="1"/>
    </row>
    <row r="203" spans="1:12" s="4" customFormat="1" ht="26.25" customHeight="1">
      <c r="A203" s="1"/>
      <c r="B203" s="14"/>
      <c r="C203" s="14"/>
      <c r="D203" s="1"/>
      <c r="E203" s="1"/>
      <c r="F203" s="1"/>
      <c r="G203" s="1"/>
      <c r="H203" s="1"/>
      <c r="I203" s="1"/>
      <c r="J203" s="46"/>
      <c r="K203" s="1"/>
      <c r="L203" s="1"/>
    </row>
    <row r="204" spans="1:12" s="4" customFormat="1" ht="26.25" customHeight="1">
      <c r="A204" s="1"/>
      <c r="B204" s="14"/>
      <c r="C204" s="14"/>
      <c r="D204" s="1"/>
      <c r="E204" s="1"/>
      <c r="F204" s="1"/>
      <c r="G204" s="1"/>
      <c r="H204" s="1"/>
      <c r="I204" s="1"/>
      <c r="J204" s="46"/>
      <c r="K204" s="1"/>
      <c r="L204" s="1"/>
    </row>
    <row r="205" spans="1:12" s="4" customFormat="1" ht="26.25" customHeight="1">
      <c r="A205" s="1"/>
      <c r="B205" s="14"/>
      <c r="C205" s="14"/>
      <c r="D205" s="1"/>
      <c r="E205" s="1"/>
      <c r="F205" s="1"/>
      <c r="G205" s="1"/>
      <c r="H205" s="1"/>
      <c r="I205" s="1"/>
      <c r="J205" s="46"/>
      <c r="K205" s="1"/>
      <c r="L205" s="1"/>
    </row>
    <row r="206" spans="1:12" s="4" customFormat="1" ht="26.25" customHeight="1">
      <c r="A206" s="1"/>
      <c r="B206" s="14"/>
      <c r="C206" s="14"/>
      <c r="D206" s="1"/>
      <c r="E206" s="1"/>
      <c r="F206" s="1"/>
      <c r="G206" s="1"/>
      <c r="H206" s="1"/>
      <c r="I206" s="1"/>
      <c r="J206" s="46"/>
      <c r="K206" s="1"/>
      <c r="L206" s="1"/>
    </row>
    <row r="207" spans="1:12" s="4" customFormat="1" ht="26.25" customHeight="1">
      <c r="A207" s="1"/>
      <c r="B207" s="14"/>
      <c r="C207" s="14"/>
      <c r="D207" s="1"/>
      <c r="E207" s="1"/>
      <c r="F207" s="1"/>
      <c r="G207" s="1"/>
      <c r="H207" s="1"/>
      <c r="I207" s="1"/>
      <c r="J207" s="46"/>
      <c r="K207" s="1"/>
      <c r="L207" s="1"/>
    </row>
    <row r="208" spans="1:12" s="4" customFormat="1" ht="26.25" customHeight="1">
      <c r="A208" s="1"/>
      <c r="B208" s="14"/>
      <c r="C208" s="14"/>
      <c r="D208" s="1"/>
      <c r="E208" s="1"/>
      <c r="F208" s="1"/>
      <c r="G208" s="1"/>
      <c r="H208" s="1"/>
      <c r="I208" s="1"/>
      <c r="J208" s="46"/>
      <c r="K208" s="1"/>
      <c r="L208" s="1"/>
    </row>
    <row r="209" spans="1:12" s="4" customFormat="1" ht="26.25" customHeight="1">
      <c r="A209" s="1"/>
      <c r="B209" s="14"/>
      <c r="C209" s="14"/>
      <c r="D209" s="1"/>
      <c r="E209" s="1"/>
      <c r="F209" s="1"/>
      <c r="G209" s="1"/>
      <c r="H209" s="1"/>
      <c r="I209" s="1"/>
      <c r="J209" s="46"/>
      <c r="K209" s="1"/>
      <c r="L209" s="1"/>
    </row>
    <row r="210" spans="1:12" s="4" customFormat="1" ht="26.25" customHeight="1">
      <c r="A210" s="1"/>
      <c r="B210" s="14"/>
      <c r="C210" s="14"/>
      <c r="D210" s="1"/>
      <c r="E210" s="1"/>
      <c r="F210" s="1"/>
      <c r="G210" s="1"/>
      <c r="H210" s="1"/>
      <c r="I210" s="1"/>
      <c r="J210" s="46"/>
      <c r="K210" s="1"/>
      <c r="L210" s="1"/>
    </row>
    <row r="211" spans="1:12" s="4" customFormat="1" ht="26.25" customHeight="1">
      <c r="A211" s="1"/>
      <c r="B211" s="14"/>
      <c r="C211" s="14"/>
      <c r="D211" s="1"/>
      <c r="E211" s="1"/>
      <c r="F211" s="1"/>
      <c r="G211" s="1"/>
      <c r="H211" s="1"/>
      <c r="I211" s="1"/>
      <c r="J211" s="46"/>
      <c r="K211" s="1"/>
      <c r="L211" s="1"/>
    </row>
    <row r="212" spans="1:12" s="4" customFormat="1" ht="26.25" customHeight="1">
      <c r="A212" s="1"/>
      <c r="B212" s="14"/>
      <c r="C212" s="14"/>
      <c r="D212" s="1"/>
      <c r="E212" s="1"/>
      <c r="F212" s="1"/>
      <c r="G212" s="1"/>
      <c r="H212" s="1"/>
      <c r="I212" s="1"/>
      <c r="J212" s="46"/>
      <c r="K212" s="1"/>
      <c r="L212" s="1"/>
    </row>
    <row r="213" spans="1:12" s="4" customFormat="1" ht="26.25" customHeight="1">
      <c r="A213" s="1"/>
      <c r="B213" s="14"/>
      <c r="C213" s="14"/>
      <c r="D213" s="1"/>
      <c r="E213" s="1"/>
      <c r="F213" s="1"/>
      <c r="G213" s="1"/>
      <c r="H213" s="1"/>
      <c r="I213" s="1"/>
      <c r="J213" s="46"/>
      <c r="K213" s="1"/>
      <c r="L213" s="1"/>
    </row>
    <row r="214" spans="1:12" s="4" customFormat="1" ht="26.25" customHeight="1">
      <c r="A214" s="1"/>
      <c r="B214" s="14"/>
      <c r="C214" s="14"/>
      <c r="D214" s="1"/>
      <c r="E214" s="1"/>
      <c r="F214" s="1"/>
      <c r="G214" s="1"/>
      <c r="H214" s="1"/>
      <c r="I214" s="1"/>
      <c r="J214" s="46"/>
      <c r="K214" s="1"/>
      <c r="L214" s="1"/>
    </row>
    <row r="215" spans="1:12" s="4" customFormat="1" ht="26.25" customHeight="1">
      <c r="A215" s="1"/>
      <c r="B215" s="14"/>
      <c r="C215" s="14"/>
      <c r="D215" s="1"/>
      <c r="E215" s="1"/>
      <c r="F215" s="1"/>
      <c r="G215" s="1"/>
      <c r="H215" s="1"/>
      <c r="I215" s="1"/>
      <c r="J215" s="46"/>
      <c r="K215" s="1"/>
      <c r="L215" s="1"/>
    </row>
    <row r="216" spans="1:12" s="4" customFormat="1" ht="26.25" customHeight="1">
      <c r="A216" s="1"/>
      <c r="B216" s="14"/>
      <c r="C216" s="14"/>
      <c r="D216" s="1"/>
      <c r="E216" s="1"/>
      <c r="F216" s="1"/>
      <c r="G216" s="1"/>
      <c r="H216" s="1"/>
      <c r="I216" s="1"/>
      <c r="J216" s="46"/>
      <c r="K216" s="1"/>
      <c r="L216" s="1"/>
    </row>
    <row r="217" spans="1:12" s="4" customFormat="1" ht="26.25" customHeight="1">
      <c r="A217" s="1"/>
      <c r="B217" s="14"/>
      <c r="C217" s="14"/>
      <c r="D217" s="1"/>
      <c r="E217" s="1"/>
      <c r="F217" s="1"/>
      <c r="G217" s="1"/>
      <c r="H217" s="1"/>
      <c r="I217" s="1"/>
      <c r="J217" s="46"/>
      <c r="K217" s="1"/>
      <c r="L217" s="1"/>
    </row>
    <row r="218" spans="1:12" s="4" customFormat="1" ht="26.25" customHeight="1">
      <c r="A218" s="1"/>
      <c r="B218" s="14"/>
      <c r="C218" s="14"/>
      <c r="D218" s="1"/>
      <c r="E218" s="1"/>
      <c r="F218" s="1"/>
      <c r="G218" s="1"/>
      <c r="H218" s="1"/>
      <c r="I218" s="1"/>
      <c r="J218" s="46"/>
      <c r="K218" s="1"/>
      <c r="L218" s="1"/>
    </row>
    <row r="219" spans="1:12" s="4" customFormat="1" ht="26.25" customHeight="1">
      <c r="A219" s="1"/>
      <c r="B219" s="14"/>
      <c r="C219" s="14"/>
      <c r="D219" s="1"/>
      <c r="E219" s="1"/>
      <c r="F219" s="1"/>
      <c r="G219" s="1"/>
      <c r="H219" s="1"/>
      <c r="I219" s="1"/>
      <c r="J219" s="46"/>
      <c r="K219" s="1"/>
      <c r="L219" s="1"/>
    </row>
    <row r="220" spans="1:12" s="4" customFormat="1" ht="26.25" customHeight="1">
      <c r="A220" s="1"/>
      <c r="B220" s="14"/>
      <c r="C220" s="14"/>
      <c r="D220" s="1"/>
      <c r="E220" s="1"/>
      <c r="F220" s="1"/>
      <c r="G220" s="1"/>
      <c r="H220" s="1"/>
      <c r="I220" s="1"/>
      <c r="J220" s="46"/>
      <c r="K220" s="1"/>
      <c r="L220" s="1"/>
    </row>
    <row r="221" spans="1:12" s="4" customFormat="1" ht="26.25" customHeight="1">
      <c r="A221" s="1"/>
      <c r="B221" s="14"/>
      <c r="C221" s="14"/>
      <c r="D221" s="1"/>
      <c r="E221" s="1"/>
      <c r="F221" s="1"/>
      <c r="G221" s="1"/>
      <c r="H221" s="1"/>
      <c r="I221" s="1"/>
      <c r="J221" s="46"/>
      <c r="K221" s="1"/>
      <c r="L221" s="1"/>
    </row>
    <row r="222" spans="1:12" s="4" customFormat="1" ht="26.25" customHeight="1">
      <c r="A222" s="1"/>
      <c r="B222" s="14"/>
      <c r="C222" s="14"/>
      <c r="D222" s="1"/>
      <c r="E222" s="1"/>
      <c r="F222" s="1"/>
      <c r="G222" s="1"/>
      <c r="H222" s="1"/>
      <c r="I222" s="1"/>
      <c r="J222" s="46"/>
      <c r="K222" s="1"/>
      <c r="L222" s="1"/>
    </row>
    <row r="223" spans="1:12" s="4" customFormat="1" ht="26.25" customHeight="1">
      <c r="A223" s="1"/>
      <c r="B223" s="14"/>
      <c r="C223" s="14"/>
      <c r="D223" s="1"/>
      <c r="E223" s="1"/>
      <c r="F223" s="1"/>
      <c r="G223" s="1"/>
      <c r="H223" s="1"/>
      <c r="I223" s="1"/>
      <c r="J223" s="46"/>
      <c r="K223" s="1"/>
      <c r="L223" s="1"/>
    </row>
    <row r="224" spans="1:12" s="4" customFormat="1" ht="26.25" customHeight="1">
      <c r="A224" s="1"/>
      <c r="B224" s="14"/>
      <c r="C224" s="14"/>
      <c r="D224" s="1"/>
      <c r="E224" s="1"/>
      <c r="F224" s="1"/>
      <c r="G224" s="1"/>
      <c r="H224" s="1"/>
      <c r="I224" s="1"/>
      <c r="J224" s="46"/>
      <c r="K224" s="1"/>
      <c r="L224" s="1"/>
    </row>
    <row r="225" spans="1:12" s="4" customFormat="1" ht="26.25" customHeight="1">
      <c r="A225" s="1"/>
      <c r="B225" s="14"/>
      <c r="C225" s="14"/>
      <c r="D225" s="1"/>
      <c r="E225" s="1"/>
      <c r="F225" s="1"/>
      <c r="G225" s="1"/>
      <c r="H225" s="1"/>
      <c r="I225" s="1"/>
      <c r="J225" s="46"/>
      <c r="K225" s="1"/>
      <c r="L225" s="1"/>
    </row>
    <row r="226" spans="1:12" ht="26.25" customHeight="1"/>
    <row r="227" spans="1:12" ht="26.25" customHeight="1"/>
    <row r="228" spans="1:12" ht="9" customHeight="1"/>
    <row r="238" spans="1:12" ht="9.75" customHeight="1"/>
  </sheetData>
  <mergeCells count="40">
    <mergeCell ref="J21:J22"/>
    <mergeCell ref="D21:D22"/>
    <mergeCell ref="A21:A22"/>
    <mergeCell ref="A1:L1"/>
    <mergeCell ref="A2:L2"/>
    <mergeCell ref="A3:L3"/>
    <mergeCell ref="A4:L4"/>
    <mergeCell ref="A5:L5"/>
    <mergeCell ref="A6:L6"/>
    <mergeCell ref="A7:L7"/>
    <mergeCell ref="A9:L9"/>
    <mergeCell ref="A8:L8"/>
    <mergeCell ref="A12:L12"/>
    <mergeCell ref="A10:L10"/>
    <mergeCell ref="A11:L11"/>
    <mergeCell ref="B21:B22"/>
    <mergeCell ref="C21:C22"/>
    <mergeCell ref="H15:L15"/>
    <mergeCell ref="E21:E22"/>
    <mergeCell ref="A150:D150"/>
    <mergeCell ref="E150:H150"/>
    <mergeCell ref="I150:L150"/>
    <mergeCell ref="F21:F22"/>
    <mergeCell ref="G21:G22"/>
    <mergeCell ref="H21:H22"/>
    <mergeCell ref="A141:D141"/>
    <mergeCell ref="G141:L141"/>
    <mergeCell ref="L21:L22"/>
    <mergeCell ref="A15:G15"/>
    <mergeCell ref="K21:K22"/>
    <mergeCell ref="I21:I22"/>
    <mergeCell ref="I156:L156"/>
    <mergeCell ref="A151:E151"/>
    <mergeCell ref="F151:L151"/>
    <mergeCell ref="A154:E154"/>
    <mergeCell ref="F154:L154"/>
    <mergeCell ref="A155:E155"/>
    <mergeCell ref="F155:L155"/>
    <mergeCell ref="A156:D156"/>
    <mergeCell ref="E156:H156"/>
  </mergeCells>
  <conditionalFormatting sqref="B142:B1048576 B1 B6:B7 B9:B11 B13:B14 B16:B22">
    <cfRule type="duplicateValues" dxfId="4" priority="5"/>
  </conditionalFormatting>
  <conditionalFormatting sqref="B2">
    <cfRule type="duplicateValues" dxfId="3" priority="4"/>
  </conditionalFormatting>
  <conditionalFormatting sqref="B3">
    <cfRule type="duplicateValues" dxfId="2" priority="3"/>
  </conditionalFormatting>
  <conditionalFormatting sqref="B4">
    <cfRule type="duplicateValues" dxfId="1" priority="2"/>
  </conditionalFormatting>
  <conditionalFormatting sqref="G142:G148">
    <cfRule type="duplicateValues" dxfId="0" priority="1"/>
  </conditionalFormatting>
  <printOptions horizontalCentered="1"/>
  <pageMargins left="0.196850393700787" right="0.196850393700787" top="0.90551181102362199" bottom="0.86614173228346503" header="0.15748031496063" footer="0.118110236220472"/>
  <pageSetup paperSize="256" scale="58" fitToHeight="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групповая гонка</vt:lpstr>
      <vt:lpstr>'групповая гонка'!Заголовки_для_печати</vt:lpstr>
      <vt:lpstr>'групповая гонка'!Область_печати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Microsoft Office User</cp:lastModifiedBy>
  <cp:lastPrinted>2020-11-13T01:28:07Z</cp:lastPrinted>
  <dcterms:created xsi:type="dcterms:W3CDTF">1996-10-08T23:32:33Z</dcterms:created>
  <dcterms:modified xsi:type="dcterms:W3CDTF">2021-06-17T16:08:22Z</dcterms:modified>
</cp:coreProperties>
</file>