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СКРЕТЧ\"/>
    </mc:Choice>
  </mc:AlternateContent>
  <bookViews>
    <workbookView xWindow="0" yWindow="0" windowWidth="24000" windowHeight="9105"/>
  </bookViews>
  <sheets>
    <sheet name="ю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H54" i="1"/>
  <c r="J53" i="1"/>
  <c r="H53" i="1"/>
  <c r="J52" i="1"/>
  <c r="H52" i="1"/>
  <c r="J51" i="1"/>
  <c r="H51" i="1"/>
  <c r="J50" i="1"/>
  <c r="J49" i="1"/>
  <c r="J48" i="1"/>
</calcChain>
</file>

<file path=xl/sharedStrings.xml><?xml version="1.0" encoding="utf-8"?>
<sst xmlns="http://schemas.openxmlformats.org/spreadsheetml/2006/main" count="163" uniqueCount="111">
  <si>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</si>
  <si>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</si>
  <si>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</si>
  <si>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</si>
  <si>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</si>
  <si>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</si>
  <si>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</si>
  <si>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</si>
  <si>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</si>
  <si>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скретч</t>
  </si>
  <si>
    <t>ЮНОШИ 15-16 ЛЕТ</t>
  </si>
  <si>
    <t xml:space="preserve"> МЕСТО ПРОВЕДЕНИЯ: г. ВОРОНЕЖ, СК Велотрек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</si>
  <si>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</si>
  <si>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 xml:space="preserve">Номер-код ВРВС </t>
  </si>
  <si>
    <t xml:space="preserve"> 0080491811Я</t>
  </si>
  <si>
    <t xml:space="preserve"> ДАТА ПРОВЕДЕНИЯ: 18 июля 2025г.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</si>
  <si>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00м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</si>
  <si>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</si>
  <si>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</si>
  <si>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</si>
  <si>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</si>
  <si>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</si>
  <si>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</si>
  <si>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</si>
  <si>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</si>
  <si>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</si>
  <si>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</si>
  <si>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</si>
  <si>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</si>
  <si>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</si>
  <si>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</si>
  <si>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</si>
  <si>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</si>
  <si>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</si>
  <si>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</si>
  <si>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</si>
  <si>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</si>
  <si>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</si>
  <si>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</si>
  <si>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</si>
  <si>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</si>
  <si>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КРУГИ ОТСТАВАНИЯ</t>
  </si>
  <si>
    <t>ВЫПОЛНЕНИЕ НТУ ЕВСК</t>
  </si>
  <si>
    <t>ПРИМЕЧАНИЕ</t>
  </si>
  <si>
    <t>101 441 409 70</t>
  </si>
  <si>
    <t>СЕМАШКО Руслан Романович</t>
  </si>
  <si>
    <t>1 СР</t>
  </si>
  <si>
    <t>Ярославская область</t>
  </si>
  <si>
    <t>КМС</t>
  </si>
  <si>
    <t>101 493 010 67</t>
  </si>
  <si>
    <t>КИСЕЛЕВ Дмитрий Сергеевич</t>
  </si>
  <si>
    <t>Воронежская область</t>
  </si>
  <si>
    <t>101 533 704 21</t>
  </si>
  <si>
    <t>ЮРЬЕВ Артем Юрьевич</t>
  </si>
  <si>
    <t>101 630 907 30</t>
  </si>
  <si>
    <t xml:space="preserve">ИГНАТУЩЕНКО Дмитрий Денисович        </t>
  </si>
  <si>
    <t>2 СР</t>
  </si>
  <si>
    <t>101 410 128 23</t>
  </si>
  <si>
    <t>КУЛИКОВ Владислав Александрович</t>
  </si>
  <si>
    <t>Липецкая оласть</t>
  </si>
  <si>
    <t>101 637 061 73</t>
  </si>
  <si>
    <t>ПАРАМОНОВ Денис Викторович</t>
  </si>
  <si>
    <t>101 527 938 75</t>
  </si>
  <si>
    <t>ТУРЫГИН Глеб Владиславович</t>
  </si>
  <si>
    <t>101 419 098 69</t>
  </si>
  <si>
    <t>ЗУБЕЦ Вадим Алексеевич</t>
  </si>
  <si>
    <t>101 424 017 41</t>
  </si>
  <si>
    <t>ШИШКИН Савва Андреевич</t>
  </si>
  <si>
    <t>101 653 513 35</t>
  </si>
  <si>
    <t>ВИСТИН Андрей Романович</t>
  </si>
  <si>
    <t>101 529 065 38</t>
  </si>
  <si>
    <t>КНЯЗЕВ Артем Алексеевич</t>
  </si>
  <si>
    <t>101 452 018 09</t>
  </si>
  <si>
    <t>ШАЛАГИН Олег Владимирович</t>
  </si>
  <si>
    <t>НФ</t>
  </si>
  <si>
    <t>101 653 445 73</t>
  </si>
  <si>
    <t>ЕРЁМЕНКО Андрей Александрович</t>
  </si>
  <si>
    <t>1 сп.юн.р.</t>
  </si>
  <si>
    <t>101 515 313 60</t>
  </si>
  <si>
    <t>РЕШЕТНИКОВ Тимофей Сергеевич</t>
  </si>
  <si>
    <t>Московская область</t>
  </si>
  <si>
    <t>101 611 943 78</t>
  </si>
  <si>
    <t>КУЧЕРЕНКО Даниил Евгеньевич</t>
  </si>
  <si>
    <t>101 538 156 11</t>
  </si>
  <si>
    <t>БРОВЧЕНКО Валерий Алексеевич</t>
  </si>
  <si>
    <t>3 СР</t>
  </si>
  <si>
    <t>101 611 919 54</t>
  </si>
  <si>
    <t>ПСАРЁВ Егор Романович</t>
  </si>
  <si>
    <t>101 53 9074 56</t>
  </si>
  <si>
    <t>АФАНАСЬЕВ Пётр Андреевич</t>
  </si>
  <si>
    <t>101 548 293 60</t>
  </si>
  <si>
    <t xml:space="preserve">ДОБРОСОЦКИЙ Богдан Святославович       </t>
  </si>
  <si>
    <t>101 655 395 74</t>
  </si>
  <si>
    <t>ПРОНИН Дмитрий Сергеевич</t>
  </si>
  <si>
    <t>101 548 126 87</t>
  </si>
  <si>
    <t xml:space="preserve">АСТАФУРОВ Иван Владиславович              </t>
  </si>
  <si>
    <t xml:space="preserve">Коммюнике: 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</si>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</sst>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\ ##0"/>
    <numFmt numFmtId="166" formatCode="yyyy"/>
  </numFmts>
  <fonts count="19" x14ac:knownFonts="1">
    <font>
      <sz val="11"/>
      <color theme="1"/>
      <name val="Calibri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4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auto="1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49" fontId="11" fillId="0" borderId="13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horizontal="right"/>
    </xf>
    <xf numFmtId="0" fontId="9" fillId="0" borderId="17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1" fillId="0" borderId="18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10" fillId="0" borderId="21" xfId="0" applyFont="1" applyBorder="1" applyAlignment="1">
      <alignment horizontal="right" vertical="center"/>
    </xf>
    <xf numFmtId="0" fontId="9" fillId="0" borderId="22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164" fontId="13" fillId="0" borderId="32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164" fontId="13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64" fontId="13" fillId="0" borderId="34" xfId="0" applyNumberFormat="1" applyFont="1" applyBorder="1" applyAlignment="1">
      <alignment horizontal="center" vertical="center" wrapText="1"/>
    </xf>
    <xf numFmtId="165" fontId="13" fillId="0" borderId="3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164" fontId="13" fillId="0" borderId="37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8" fillId="0" borderId="2" xfId="0" applyFont="1" applyBorder="1" applyAlignment="1">
      <alignment horizontal="justify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166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166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49" fontId="18" fillId="0" borderId="0" xfId="0" applyNumberFormat="1" applyFont="1" applyAlignment="1">
      <alignment vertical="center"/>
    </xf>
    <xf numFmtId="0" fontId="18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142875</xdr:rowOff>
    </xdr:from>
    <xdr:to>
      <xdr:col>9</xdr:col>
      <xdr:colOff>234949</xdr:colOff>
      <xdr:row>5</xdr:row>
      <xdr:rowOff>126244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BEA2B3A2-92FA-48D3-B5D6-B0D55F6AA81A}"/>
            </a:ext>
          </a:extLst>
        </xdr:cNvPr>
        <xdr:cNvGrpSpPr/>
      </xdr:nvGrpSpPr>
      <xdr:grpSpPr>
        <a:xfrm>
          <a:off x="276225" y="381000"/>
          <a:ext cx="12284074" cy="935869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12BEABC2-8723-45D4-8583-7EF5A724939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27AB8C36-AF78-4D7B-942A-7827CC9E6D73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F8CFC2F5-6806-4DC7-99A8-AB65184D9E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196CD4B6-6355-4E4B-A040-808BCC4C6C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11" workbookViewId="0">
      <selection activeCell="H26" sqref="H26"/>
    </sheetView>
  </sheetViews>
  <sheetFormatPr defaultColWidth="9" defaultRowHeight="15" x14ac:dyDescent="0.25"/>
  <cols>
    <col min="3" max="3" width="17.28515625" customWidth="1"/>
    <col min="4" max="4" width="41.85546875" customWidth="1"/>
    <col min="5" max="5" width="13.28515625" customWidth="1"/>
    <col min="6" max="6" width="12" customWidth="1"/>
    <col min="7" max="7" width="35.5703125" customWidth="1"/>
    <col min="8" max="8" width="31.42578125" customWidth="1"/>
    <col min="9" max="9" width="15.42578125" customWidth="1"/>
    <col min="10" max="10" width="17.28515625" customWidth="1"/>
  </cols>
  <sheetData>
    <row r="1" spans="1:1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8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8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</row>
    <row r="6" spans="1:10" ht="28.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</row>
    <row r="7" spans="1:10" ht="2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</row>
    <row r="8" spans="1:10" ht="21.75" thickBot="1" x14ac:dyDescent="0.4">
      <c r="A8" s="5" t="s">
        <v>7</v>
      </c>
      <c r="B8" s="6"/>
      <c r="C8" s="6"/>
      <c r="D8" s="6"/>
      <c r="E8" s="6"/>
      <c r="F8" s="6"/>
      <c r="G8" s="6"/>
      <c r="H8" s="6"/>
      <c r="I8" s="6"/>
      <c r="J8" s="6"/>
    </row>
    <row r="9" spans="1:10" ht="19.5" thickTop="1" x14ac:dyDescent="0.25">
      <c r="A9" s="7" t="s">
        <v>8</v>
      </c>
      <c r="B9" s="8"/>
      <c r="C9" s="8"/>
      <c r="D9" s="8"/>
      <c r="E9" s="8"/>
      <c r="F9" s="8"/>
      <c r="G9" s="8"/>
      <c r="H9" s="8"/>
      <c r="I9" s="8"/>
      <c r="J9" s="9"/>
    </row>
    <row r="10" spans="1:10" ht="18.75" x14ac:dyDescent="0.25">
      <c r="A10" s="10" t="s">
        <v>9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ht="18.75" x14ac:dyDescent="0.25">
      <c r="A11" s="10" t="s">
        <v>10</v>
      </c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21" x14ac:dyDescent="0.25">
      <c r="A12" s="13"/>
      <c r="B12" s="14"/>
      <c r="C12" s="14"/>
      <c r="D12" s="14"/>
      <c r="E12" s="14"/>
      <c r="F12" s="14"/>
      <c r="G12" s="14"/>
      <c r="H12" s="14"/>
      <c r="I12" s="15"/>
      <c r="J12" s="16"/>
    </row>
    <row r="13" spans="1:10" x14ac:dyDescent="0.25">
      <c r="A13" s="17" t="s">
        <v>11</v>
      </c>
      <c r="B13" s="18"/>
      <c r="C13" s="18"/>
      <c r="D13" s="19"/>
      <c r="E13" s="20"/>
      <c r="F13" s="20"/>
      <c r="G13" s="21" t="s">
        <v>12</v>
      </c>
      <c r="H13" s="20"/>
      <c r="I13" s="22" t="s">
        <v>13</v>
      </c>
      <c r="J13" s="22" t="s">
        <v>14</v>
      </c>
    </row>
    <row r="14" spans="1:10" x14ac:dyDescent="0.25">
      <c r="A14" s="23" t="s">
        <v>15</v>
      </c>
      <c r="B14" s="24"/>
      <c r="C14" s="24"/>
      <c r="D14" s="25"/>
      <c r="E14" s="25"/>
      <c r="F14" s="25"/>
      <c r="G14" s="26" t="s">
        <v>16</v>
      </c>
      <c r="H14" s="25"/>
      <c r="I14" s="27" t="s">
        <v>17</v>
      </c>
      <c r="J14" s="28" t="s">
        <v>18</v>
      </c>
    </row>
    <row r="15" spans="1:10" x14ac:dyDescent="0.25">
      <c r="A15" s="29" t="s">
        <v>19</v>
      </c>
      <c r="B15" s="30"/>
      <c r="C15" s="30"/>
      <c r="D15" s="30"/>
      <c r="E15" s="30"/>
      <c r="F15" s="30"/>
      <c r="G15" s="31"/>
      <c r="H15" s="32" t="s">
        <v>20</v>
      </c>
      <c r="I15" s="33"/>
      <c r="J15" s="34"/>
    </row>
    <row r="16" spans="1:10" x14ac:dyDescent="0.25">
      <c r="A16" s="35" t="s">
        <v>21</v>
      </c>
      <c r="B16" s="36"/>
      <c r="C16" s="36"/>
      <c r="D16" s="37"/>
      <c r="E16" s="38"/>
      <c r="F16" s="37"/>
      <c r="G16" s="39"/>
      <c r="H16" s="40" t="s">
        <v>22</v>
      </c>
      <c r="I16" s="41"/>
      <c r="J16" s="42" t="s">
        <v>23</v>
      </c>
    </row>
    <row r="17" spans="1:10" x14ac:dyDescent="0.25">
      <c r="A17" s="35" t="s">
        <v>24</v>
      </c>
      <c r="B17" s="36"/>
      <c r="C17" s="36"/>
      <c r="D17" s="43"/>
      <c r="E17" s="38"/>
      <c r="F17" s="37"/>
      <c r="G17" s="39" t="s">
        <v>25</v>
      </c>
      <c r="H17" s="40" t="s">
        <v>26</v>
      </c>
      <c r="I17" s="41"/>
      <c r="J17" s="42" t="s">
        <v>27</v>
      </c>
    </row>
    <row r="18" spans="1:10" x14ac:dyDescent="0.25">
      <c r="A18" s="35" t="s">
        <v>28</v>
      </c>
      <c r="B18" s="36"/>
      <c r="C18" s="36"/>
      <c r="D18" s="43"/>
      <c r="E18" s="38"/>
      <c r="F18" s="37"/>
      <c r="G18" s="44" t="s">
        <v>29</v>
      </c>
      <c r="H18" s="45" t="s">
        <v>30</v>
      </c>
      <c r="I18" s="41"/>
      <c r="J18" s="46"/>
    </row>
    <row r="19" spans="1:10" x14ac:dyDescent="0.25">
      <c r="A19" s="35" t="s">
        <v>31</v>
      </c>
      <c r="B19" s="47"/>
      <c r="C19" s="47"/>
      <c r="D19" s="48"/>
      <c r="E19" s="48"/>
      <c r="F19" s="48"/>
      <c r="G19" s="39" t="s">
        <v>32</v>
      </c>
      <c r="H19" s="45" t="s">
        <v>33</v>
      </c>
      <c r="I19" s="41"/>
      <c r="J19" s="46"/>
    </row>
    <row r="20" spans="1:10" ht="15.75" thickBot="1" x14ac:dyDescent="0.3">
      <c r="A20" s="49"/>
      <c r="B20" s="50"/>
      <c r="C20" s="50"/>
      <c r="D20" s="51"/>
      <c r="E20" s="51"/>
      <c r="F20" s="51"/>
      <c r="G20" s="52"/>
      <c r="H20" s="53"/>
      <c r="I20" s="54"/>
      <c r="J20" s="55"/>
    </row>
    <row r="21" spans="1:10" ht="16.5" thickTop="1" thickBot="1" x14ac:dyDescent="0.3">
      <c r="A21" s="56"/>
      <c r="B21" s="57"/>
      <c r="C21" s="57"/>
      <c r="D21" s="58"/>
      <c r="E21" s="58"/>
      <c r="F21" s="58"/>
      <c r="G21" s="58"/>
      <c r="H21" s="58"/>
      <c r="I21" s="58"/>
      <c r="J21" s="59"/>
    </row>
    <row r="22" spans="1:10" ht="27" thickTop="1" thickBot="1" x14ac:dyDescent="0.3">
      <c r="A22" s="60" t="s">
        <v>34</v>
      </c>
      <c r="B22" s="61" t="s">
        <v>35</v>
      </c>
      <c r="C22" s="61" t="s">
        <v>36</v>
      </c>
      <c r="D22" s="61" t="s">
        <v>37</v>
      </c>
      <c r="E22" s="61" t="s">
        <v>38</v>
      </c>
      <c r="F22" s="61" t="s">
        <v>39</v>
      </c>
      <c r="G22" s="61" t="s">
        <v>40</v>
      </c>
      <c r="H22" s="61" t="s">
        <v>41</v>
      </c>
      <c r="I22" s="62" t="s">
        <v>42</v>
      </c>
      <c r="J22" s="63" t="s">
        <v>43</v>
      </c>
    </row>
    <row r="23" spans="1:10" ht="16.5" thickTop="1" x14ac:dyDescent="0.25">
      <c r="A23" s="64">
        <v>1</v>
      </c>
      <c r="B23" s="65">
        <v>41</v>
      </c>
      <c r="C23" s="66" t="s">
        <v>44</v>
      </c>
      <c r="D23" s="67" t="s">
        <v>45</v>
      </c>
      <c r="E23" s="68">
        <v>39879</v>
      </c>
      <c r="F23" s="66" t="s">
        <v>46</v>
      </c>
      <c r="G23" s="66" t="s">
        <v>47</v>
      </c>
      <c r="H23" s="69"/>
      <c r="I23" s="69" t="s">
        <v>48</v>
      </c>
      <c r="J23" s="70"/>
    </row>
    <row r="24" spans="1:10" ht="15.75" x14ac:dyDescent="0.25">
      <c r="A24" s="71">
        <v>2</v>
      </c>
      <c r="B24" s="72">
        <v>26</v>
      </c>
      <c r="C24" s="73" t="s">
        <v>49</v>
      </c>
      <c r="D24" s="74" t="s">
        <v>50</v>
      </c>
      <c r="E24" s="75">
        <v>40669</v>
      </c>
      <c r="F24" s="73" t="s">
        <v>46</v>
      </c>
      <c r="G24" s="73" t="s">
        <v>51</v>
      </c>
      <c r="H24" s="76"/>
      <c r="I24" s="76"/>
      <c r="J24" s="77"/>
    </row>
    <row r="25" spans="1:10" ht="15.75" x14ac:dyDescent="0.25">
      <c r="A25" s="71">
        <v>3</v>
      </c>
      <c r="B25" s="72">
        <v>24</v>
      </c>
      <c r="C25" s="73" t="s">
        <v>52</v>
      </c>
      <c r="D25" s="73" t="s">
        <v>53</v>
      </c>
      <c r="E25" s="75">
        <v>40414</v>
      </c>
      <c r="F25" s="73" t="s">
        <v>46</v>
      </c>
      <c r="G25" s="73" t="s">
        <v>51</v>
      </c>
      <c r="H25" s="76"/>
      <c r="I25" s="76"/>
      <c r="J25" s="77"/>
    </row>
    <row r="26" spans="1:10" ht="15.75" x14ac:dyDescent="0.25">
      <c r="A26" s="71">
        <v>4</v>
      </c>
      <c r="B26" s="72">
        <v>27</v>
      </c>
      <c r="C26" s="73" t="s">
        <v>54</v>
      </c>
      <c r="D26" s="74" t="s">
        <v>55</v>
      </c>
      <c r="E26" s="78">
        <v>40803</v>
      </c>
      <c r="F26" s="74" t="s">
        <v>56</v>
      </c>
      <c r="G26" s="73" t="s">
        <v>51</v>
      </c>
      <c r="H26" s="76"/>
      <c r="I26" s="76"/>
      <c r="J26" s="77"/>
    </row>
    <row r="27" spans="1:10" ht="15.75" x14ac:dyDescent="0.25">
      <c r="A27" s="71">
        <v>5</v>
      </c>
      <c r="B27" s="72">
        <v>88</v>
      </c>
      <c r="C27" s="73" t="s">
        <v>57</v>
      </c>
      <c r="D27" s="73" t="s">
        <v>58</v>
      </c>
      <c r="E27" s="75">
        <v>39860</v>
      </c>
      <c r="F27" s="73" t="s">
        <v>56</v>
      </c>
      <c r="G27" s="73" t="s">
        <v>59</v>
      </c>
      <c r="H27" s="76"/>
      <c r="I27" s="76"/>
      <c r="J27" s="77"/>
    </row>
    <row r="28" spans="1:10" ht="15.75" x14ac:dyDescent="0.25">
      <c r="A28" s="71">
        <v>6</v>
      </c>
      <c r="B28" s="72">
        <v>25</v>
      </c>
      <c r="C28" s="73" t="s">
        <v>60</v>
      </c>
      <c r="D28" s="74" t="s">
        <v>61</v>
      </c>
      <c r="E28" s="75">
        <v>40520</v>
      </c>
      <c r="F28" s="74" t="s">
        <v>56</v>
      </c>
      <c r="G28" s="73" t="s">
        <v>51</v>
      </c>
      <c r="H28" s="76"/>
      <c r="I28" s="76"/>
      <c r="J28" s="77"/>
    </row>
    <row r="29" spans="1:10" ht="15.75" x14ac:dyDescent="0.25">
      <c r="A29" s="71">
        <v>7</v>
      </c>
      <c r="B29" s="72">
        <v>23</v>
      </c>
      <c r="C29" s="73" t="s">
        <v>62</v>
      </c>
      <c r="D29" s="74" t="s">
        <v>63</v>
      </c>
      <c r="E29" s="75">
        <v>40396</v>
      </c>
      <c r="F29" s="73" t="s">
        <v>46</v>
      </c>
      <c r="G29" s="73" t="s">
        <v>51</v>
      </c>
      <c r="H29" s="76"/>
      <c r="I29" s="76"/>
      <c r="J29" s="77"/>
    </row>
    <row r="30" spans="1:10" ht="15.75" x14ac:dyDescent="0.25">
      <c r="A30" s="71">
        <v>8</v>
      </c>
      <c r="B30" s="72">
        <v>22</v>
      </c>
      <c r="C30" s="73" t="s">
        <v>64</v>
      </c>
      <c r="D30" s="73" t="s">
        <v>65</v>
      </c>
      <c r="E30" s="75">
        <v>40014</v>
      </c>
      <c r="F30" s="73" t="s">
        <v>48</v>
      </c>
      <c r="G30" s="73" t="s">
        <v>51</v>
      </c>
      <c r="H30" s="76"/>
      <c r="I30" s="76"/>
      <c r="J30" s="77"/>
    </row>
    <row r="31" spans="1:10" ht="15.75" x14ac:dyDescent="0.25">
      <c r="A31" s="71">
        <v>9</v>
      </c>
      <c r="B31" s="72">
        <v>90</v>
      </c>
      <c r="C31" s="73" t="s">
        <v>66</v>
      </c>
      <c r="D31" s="73" t="s">
        <v>67</v>
      </c>
      <c r="E31" s="75">
        <v>40418</v>
      </c>
      <c r="F31" s="73" t="s">
        <v>56</v>
      </c>
      <c r="G31" s="73" t="s">
        <v>59</v>
      </c>
      <c r="H31" s="76"/>
      <c r="I31" s="76"/>
      <c r="J31" s="77"/>
    </row>
    <row r="32" spans="1:10" ht="15.75" x14ac:dyDescent="0.25">
      <c r="A32" s="71">
        <v>10</v>
      </c>
      <c r="B32" s="72">
        <v>55</v>
      </c>
      <c r="C32" s="79" t="s">
        <v>68</v>
      </c>
      <c r="D32" s="73" t="s">
        <v>69</v>
      </c>
      <c r="E32" s="75">
        <v>41071</v>
      </c>
      <c r="F32" s="73" t="s">
        <v>56</v>
      </c>
      <c r="G32" s="73" t="s">
        <v>59</v>
      </c>
      <c r="H32" s="76"/>
      <c r="I32" s="76"/>
      <c r="J32" s="77"/>
    </row>
    <row r="33" spans="1:10" ht="15.75" x14ac:dyDescent="0.25">
      <c r="A33" s="71">
        <v>11</v>
      </c>
      <c r="B33" s="72">
        <v>89</v>
      </c>
      <c r="C33" s="73" t="s">
        <v>70</v>
      </c>
      <c r="D33" s="73" t="s">
        <v>71</v>
      </c>
      <c r="E33" s="75">
        <v>40450</v>
      </c>
      <c r="F33" s="73" t="s">
        <v>56</v>
      </c>
      <c r="G33" s="73" t="s">
        <v>59</v>
      </c>
      <c r="H33" s="76"/>
      <c r="I33" s="76"/>
      <c r="J33" s="77"/>
    </row>
    <row r="34" spans="1:10" ht="15.75" x14ac:dyDescent="0.25">
      <c r="A34" s="71">
        <v>12</v>
      </c>
      <c r="B34" s="72">
        <v>40</v>
      </c>
      <c r="C34" s="73" t="s">
        <v>72</v>
      </c>
      <c r="D34" s="74" t="s">
        <v>73</v>
      </c>
      <c r="E34" s="75">
        <v>40004</v>
      </c>
      <c r="F34" s="73" t="s">
        <v>48</v>
      </c>
      <c r="G34" s="73" t="s">
        <v>47</v>
      </c>
      <c r="H34" s="76"/>
      <c r="I34" s="76"/>
      <c r="J34" s="77"/>
    </row>
    <row r="35" spans="1:10" ht="15.75" x14ac:dyDescent="0.25">
      <c r="A35" s="71" t="s">
        <v>74</v>
      </c>
      <c r="B35" s="72">
        <v>46</v>
      </c>
      <c r="C35" s="73" t="s">
        <v>75</v>
      </c>
      <c r="D35" s="74" t="s">
        <v>76</v>
      </c>
      <c r="E35" s="75">
        <v>40974</v>
      </c>
      <c r="F35" s="73" t="s">
        <v>77</v>
      </c>
      <c r="G35" s="73" t="s">
        <v>47</v>
      </c>
      <c r="H35" s="76"/>
      <c r="I35" s="76"/>
      <c r="J35" s="77"/>
    </row>
    <row r="36" spans="1:10" ht="15.75" x14ac:dyDescent="0.25">
      <c r="A36" s="71" t="s">
        <v>74</v>
      </c>
      <c r="B36" s="72">
        <v>32</v>
      </c>
      <c r="C36" s="73" t="s">
        <v>78</v>
      </c>
      <c r="D36" s="74" t="s">
        <v>79</v>
      </c>
      <c r="E36" s="75">
        <v>40291</v>
      </c>
      <c r="F36" s="73" t="s">
        <v>56</v>
      </c>
      <c r="G36" s="73" t="s">
        <v>80</v>
      </c>
      <c r="H36" s="76"/>
      <c r="I36" s="76"/>
      <c r="J36" s="77"/>
    </row>
    <row r="37" spans="1:10" ht="15.75" x14ac:dyDescent="0.25">
      <c r="A37" s="71" t="s">
        <v>74</v>
      </c>
      <c r="B37" s="72">
        <v>37</v>
      </c>
      <c r="C37" s="73" t="s">
        <v>81</v>
      </c>
      <c r="D37" s="74" t="s">
        <v>82</v>
      </c>
      <c r="E37" s="75">
        <v>40991</v>
      </c>
      <c r="F37" s="73" t="s">
        <v>77</v>
      </c>
      <c r="G37" s="73" t="s">
        <v>80</v>
      </c>
      <c r="H37" s="76"/>
      <c r="I37" s="76"/>
      <c r="J37" s="77"/>
    </row>
    <row r="38" spans="1:10" ht="15.75" x14ac:dyDescent="0.25">
      <c r="A38" s="71" t="s">
        <v>74</v>
      </c>
      <c r="B38" s="72">
        <v>33</v>
      </c>
      <c r="C38" s="73" t="s">
        <v>83</v>
      </c>
      <c r="D38" s="74" t="s">
        <v>84</v>
      </c>
      <c r="E38" s="75">
        <v>40627</v>
      </c>
      <c r="F38" s="73" t="s">
        <v>85</v>
      </c>
      <c r="G38" s="73" t="s">
        <v>80</v>
      </c>
      <c r="H38" s="76"/>
      <c r="I38" s="76"/>
      <c r="J38" s="77"/>
    </row>
    <row r="39" spans="1:10" ht="15.75" x14ac:dyDescent="0.25">
      <c r="A39" s="71" t="s">
        <v>74</v>
      </c>
      <c r="B39" s="72">
        <v>36</v>
      </c>
      <c r="C39" s="73" t="s">
        <v>86</v>
      </c>
      <c r="D39" s="73" t="s">
        <v>87</v>
      </c>
      <c r="E39" s="75">
        <v>40654</v>
      </c>
      <c r="F39" s="73" t="s">
        <v>77</v>
      </c>
      <c r="G39" s="73" t="s">
        <v>80</v>
      </c>
      <c r="H39" s="76"/>
      <c r="I39" s="76"/>
      <c r="J39" s="77"/>
    </row>
    <row r="40" spans="1:10" ht="15.75" x14ac:dyDescent="0.25">
      <c r="A40" s="71" t="s">
        <v>74</v>
      </c>
      <c r="B40" s="72">
        <v>35</v>
      </c>
      <c r="C40" s="79" t="s">
        <v>88</v>
      </c>
      <c r="D40" s="74" t="s">
        <v>89</v>
      </c>
      <c r="E40" s="75">
        <v>40618</v>
      </c>
      <c r="F40" s="73" t="s">
        <v>56</v>
      </c>
      <c r="G40" s="73" t="s">
        <v>80</v>
      </c>
      <c r="H40" s="76"/>
      <c r="I40" s="76"/>
      <c r="J40" s="77"/>
    </row>
    <row r="41" spans="1:10" ht="15.75" x14ac:dyDescent="0.25">
      <c r="A41" s="71" t="s">
        <v>74</v>
      </c>
      <c r="B41" s="72">
        <v>30</v>
      </c>
      <c r="C41" s="73" t="s">
        <v>90</v>
      </c>
      <c r="D41" s="74" t="s">
        <v>91</v>
      </c>
      <c r="E41" s="78">
        <v>41247</v>
      </c>
      <c r="F41" s="74" t="s">
        <v>56</v>
      </c>
      <c r="G41" s="73" t="s">
        <v>51</v>
      </c>
      <c r="H41" s="76"/>
      <c r="I41" s="76"/>
      <c r="J41" s="77"/>
    </row>
    <row r="42" spans="1:10" ht="15.75" x14ac:dyDescent="0.25">
      <c r="A42" s="71" t="s">
        <v>74</v>
      </c>
      <c r="B42" s="72">
        <v>91</v>
      </c>
      <c r="C42" s="73" t="s">
        <v>92</v>
      </c>
      <c r="D42" s="73" t="s">
        <v>93</v>
      </c>
      <c r="E42" s="75">
        <v>41012</v>
      </c>
      <c r="F42" s="73" t="s">
        <v>85</v>
      </c>
      <c r="G42" s="73" t="s">
        <v>51</v>
      </c>
      <c r="H42" s="76"/>
      <c r="I42" s="76"/>
      <c r="J42" s="77"/>
    </row>
    <row r="43" spans="1:10" ht="16.5" thickBot="1" x14ac:dyDescent="0.3">
      <c r="A43" s="80" t="s">
        <v>74</v>
      </c>
      <c r="B43" s="81">
        <v>29</v>
      </c>
      <c r="C43" s="82" t="s">
        <v>94</v>
      </c>
      <c r="D43" s="83" t="s">
        <v>95</v>
      </c>
      <c r="E43" s="84">
        <v>41009</v>
      </c>
      <c r="F43" s="83" t="s">
        <v>56</v>
      </c>
      <c r="G43" s="82" t="s">
        <v>51</v>
      </c>
      <c r="H43" s="85"/>
      <c r="I43" s="85"/>
      <c r="J43" s="86"/>
    </row>
    <row r="44" spans="1:10" ht="16.5" thickTop="1" thickBot="1" x14ac:dyDescent="0.3"/>
    <row r="45" spans="1:10" ht="16.5" thickTop="1" x14ac:dyDescent="0.25">
      <c r="A45" s="87" t="s">
        <v>96</v>
      </c>
      <c r="B45" s="88"/>
      <c r="C45" s="88"/>
      <c r="D45" s="89"/>
      <c r="E45" s="90"/>
      <c r="F45" s="91"/>
      <c r="G45" s="90"/>
      <c r="H45" s="92"/>
      <c r="I45" s="93"/>
      <c r="J45" s="94"/>
    </row>
    <row r="46" spans="1:10" ht="15.75" x14ac:dyDescent="0.25">
      <c r="A46" s="95"/>
      <c r="B46" s="95"/>
      <c r="C46" s="95"/>
      <c r="D46" s="95"/>
      <c r="E46" s="95"/>
      <c r="F46" s="95"/>
      <c r="G46" s="96"/>
      <c r="H46" s="97"/>
      <c r="I46" s="98"/>
      <c r="J46" s="99"/>
    </row>
    <row r="47" spans="1:10" x14ac:dyDescent="0.25">
      <c r="A47" s="100" t="s">
        <v>97</v>
      </c>
      <c r="B47" s="33"/>
      <c r="C47" s="33"/>
      <c r="D47" s="33"/>
      <c r="E47" s="33"/>
      <c r="F47" s="101"/>
      <c r="G47" s="102" t="s">
        <v>98</v>
      </c>
      <c r="H47" s="102"/>
      <c r="I47" s="102"/>
      <c r="J47" s="103"/>
    </row>
    <row r="48" spans="1:10" x14ac:dyDescent="0.25">
      <c r="A48" s="104" t="s">
        <v>99</v>
      </c>
      <c r="B48" s="105"/>
      <c r="C48" s="105"/>
      <c r="D48" s="105"/>
      <c r="E48" s="105"/>
      <c r="F48" s="105"/>
      <c r="G48" s="106" t="s">
        <v>100</v>
      </c>
      <c r="H48" s="107">
        <v>3</v>
      </c>
      <c r="I48" s="108" t="s">
        <v>101</v>
      </c>
      <c r="J48" s="109">
        <f>COUNTIF(F23:F37,"ЗМС")</f>
        <v>0</v>
      </c>
    </row>
    <row r="49" spans="1:10" x14ac:dyDescent="0.25">
      <c r="A49" s="104" t="s">
        <v>102</v>
      </c>
      <c r="B49" s="110"/>
      <c r="C49" s="110"/>
      <c r="D49" s="110"/>
      <c r="E49" s="110"/>
      <c r="F49" s="110"/>
      <c r="G49" s="106" t="s">
        <v>103</v>
      </c>
      <c r="H49" s="107">
        <v>13</v>
      </c>
      <c r="I49" s="108" t="s">
        <v>104</v>
      </c>
      <c r="J49" s="109">
        <f>COUNTIF(F23:F37,"МСМК")</f>
        <v>0</v>
      </c>
    </row>
    <row r="50" spans="1:10" x14ac:dyDescent="0.25">
      <c r="A50" s="104"/>
      <c r="B50" s="110"/>
      <c r="C50" s="110"/>
      <c r="D50" s="110"/>
      <c r="E50" s="110"/>
      <c r="F50" s="110"/>
      <c r="G50" s="106" t="s">
        <v>105</v>
      </c>
      <c r="H50" s="107">
        <v>13</v>
      </c>
      <c r="I50" s="108" t="s">
        <v>106</v>
      </c>
      <c r="J50" s="109">
        <f>COUNTIF(F23:F37,"МС")</f>
        <v>0</v>
      </c>
    </row>
    <row r="51" spans="1:10" x14ac:dyDescent="0.25">
      <c r="A51" s="104"/>
      <c r="B51" s="110"/>
      <c r="C51" s="110"/>
      <c r="D51" s="110"/>
      <c r="E51" s="110"/>
      <c r="F51" s="110"/>
      <c r="G51" s="106" t="s">
        <v>107</v>
      </c>
      <c r="H51" s="107">
        <f>COUNT(A14:A52)</f>
        <v>12</v>
      </c>
      <c r="I51" s="108" t="s">
        <v>48</v>
      </c>
      <c r="J51" s="109">
        <f>COUNTIF(F23:F37,"КМС")</f>
        <v>2</v>
      </c>
    </row>
    <row r="52" spans="1:10" x14ac:dyDescent="0.25">
      <c r="A52" s="104"/>
      <c r="B52" s="110"/>
      <c r="C52" s="110"/>
      <c r="D52" s="110"/>
      <c r="E52" s="110"/>
      <c r="F52" s="110"/>
      <c r="G52" s="106" t="s">
        <v>108</v>
      </c>
      <c r="H52" s="107">
        <f>COUNTIF(A14:A36,"НФ")</f>
        <v>2</v>
      </c>
      <c r="I52" s="108" t="s">
        <v>46</v>
      </c>
      <c r="J52" s="109">
        <f>COUNTIF(F30:F60,"1 СР")</f>
        <v>0</v>
      </c>
    </row>
    <row r="53" spans="1:10" x14ac:dyDescent="0.25">
      <c r="B53" s="105"/>
      <c r="C53" s="105"/>
      <c r="D53" s="105"/>
      <c r="E53" s="105"/>
      <c r="F53" s="105"/>
      <c r="G53" s="106" t="s">
        <v>109</v>
      </c>
      <c r="H53" s="107">
        <f>COUNTIF(A14:A36,"НФ")</f>
        <v>2</v>
      </c>
      <c r="I53" s="108" t="s">
        <v>56</v>
      </c>
      <c r="J53" s="109">
        <f>COUNTIF(F30:F60,"2 СР")</f>
        <v>7</v>
      </c>
    </row>
    <row r="54" spans="1:10" x14ac:dyDescent="0.25">
      <c r="A54" s="111"/>
      <c r="B54" s="110"/>
      <c r="C54" s="110"/>
      <c r="D54" s="110"/>
      <c r="E54" s="110"/>
      <c r="F54" s="110"/>
      <c r="G54" s="106" t="s">
        <v>110</v>
      </c>
      <c r="H54" s="107">
        <f>COUNTIF(A14:A36,"НФ")</f>
        <v>2</v>
      </c>
      <c r="I54" s="108" t="s">
        <v>85</v>
      </c>
      <c r="J54" s="109">
        <f>COUNTIF(F30:F60,"3 СР")</f>
        <v>2</v>
      </c>
    </row>
    <row r="55" spans="1:10" x14ac:dyDescent="0.25">
      <c r="A55" s="104"/>
      <c r="B55" s="112"/>
      <c r="C55" s="112"/>
      <c r="D55" s="112"/>
      <c r="E55" s="112"/>
      <c r="F55" s="113"/>
      <c r="G55" s="113"/>
      <c r="H55" s="113"/>
      <c r="I55" s="113"/>
      <c r="J55" s="16"/>
    </row>
    <row r="56" spans="1:10" ht="15.75" x14ac:dyDescent="0.25">
      <c r="A56" s="114"/>
      <c r="B56" s="115"/>
      <c r="C56" s="115"/>
      <c r="D56" s="115" t="s">
        <v>24</v>
      </c>
      <c r="E56" s="115"/>
      <c r="F56" s="115" t="s">
        <v>28</v>
      </c>
      <c r="G56" s="115"/>
      <c r="H56" s="116" t="s">
        <v>31</v>
      </c>
      <c r="I56" s="115"/>
      <c r="J56" s="116"/>
    </row>
    <row r="57" spans="1:10" x14ac:dyDescent="0.25">
      <c r="A57" s="104"/>
      <c r="B57" s="117"/>
      <c r="C57" s="117"/>
      <c r="D57" s="112"/>
      <c r="E57" s="112"/>
      <c r="F57" s="112"/>
      <c r="G57" s="112"/>
      <c r="H57" s="112"/>
      <c r="I57" s="112"/>
      <c r="J57" s="118"/>
    </row>
    <row r="58" spans="1:10" x14ac:dyDescent="0.25">
      <c r="A58" s="104"/>
      <c r="B58" s="117"/>
      <c r="C58" s="117"/>
      <c r="D58" s="112"/>
      <c r="E58" s="112"/>
      <c r="F58" s="112"/>
      <c r="G58" s="112"/>
      <c r="H58" s="112"/>
      <c r="I58" s="112"/>
      <c r="J58" s="118"/>
    </row>
    <row r="59" spans="1:10" x14ac:dyDescent="0.25">
      <c r="A59" s="104"/>
      <c r="B59" s="117"/>
      <c r="C59" s="117"/>
      <c r="D59" s="112"/>
      <c r="E59" s="112"/>
      <c r="F59" s="112"/>
      <c r="G59" s="112"/>
      <c r="H59" s="112"/>
      <c r="I59" s="112"/>
      <c r="J59" s="118"/>
    </row>
    <row r="60" spans="1:10" x14ac:dyDescent="0.25">
      <c r="A60" s="104"/>
      <c r="B60" s="117"/>
      <c r="C60" s="117"/>
      <c r="D60" s="112"/>
      <c r="E60" s="112"/>
      <c r="F60" s="112"/>
      <c r="G60" s="112"/>
      <c r="H60" s="112"/>
      <c r="I60" s="112"/>
      <c r="J60" s="118"/>
    </row>
    <row r="61" spans="1:10" x14ac:dyDescent="0.25">
      <c r="A61" s="104"/>
      <c r="B61" s="117"/>
      <c r="C61" s="117"/>
      <c r="D61" s="112"/>
      <c r="E61" s="112"/>
      <c r="F61" s="112"/>
      <c r="G61" s="112"/>
      <c r="H61" s="112"/>
      <c r="I61" s="112"/>
      <c r="J61" s="118"/>
    </row>
    <row r="62" spans="1:10" x14ac:dyDescent="0.25">
      <c r="A62" s="104"/>
      <c r="B62" s="117"/>
      <c r="C62" s="117"/>
      <c r="D62" s="112"/>
      <c r="E62" s="112"/>
      <c r="F62" s="112"/>
      <c r="G62" s="112"/>
      <c r="H62" s="119"/>
      <c r="I62" s="119"/>
      <c r="J62" s="120"/>
    </row>
    <row r="63" spans="1:10" ht="16.5" thickBot="1" x14ac:dyDescent="0.3">
      <c r="A63" s="121"/>
      <c r="B63" s="122"/>
      <c r="C63" s="122"/>
      <c r="D63" s="122" t="s">
        <v>25</v>
      </c>
      <c r="E63" s="123" t="s">
        <v>29</v>
      </c>
      <c r="F63" s="123"/>
      <c r="G63" s="123"/>
      <c r="H63" s="123" t="s">
        <v>32</v>
      </c>
      <c r="I63" s="123"/>
      <c r="J63" s="124"/>
    </row>
    <row r="64" spans="1:10" ht="15.75" thickTop="1" x14ac:dyDescent="0.25"/>
  </sheetData>
  <mergeCells count="19">
    <mergeCell ref="G47:J47"/>
    <mergeCell ref="A56:C56"/>
    <mergeCell ref="D56:E56"/>
    <mergeCell ref="F56:G56"/>
    <mergeCell ref="H56:J56"/>
    <mergeCell ref="E63:G63"/>
    <mergeCell ref="H63:J63"/>
    <mergeCell ref="A7:J7"/>
    <mergeCell ref="A8:J8"/>
    <mergeCell ref="A9:J9"/>
    <mergeCell ref="A10:J10"/>
    <mergeCell ref="A11:J11"/>
    <mergeCell ref="A15:G15"/>
    <mergeCell ref="A1:J1"/>
    <mergeCell ref="A2:J2"/>
    <mergeCell ref="A3:J3"/>
    <mergeCell ref="A4:J4"/>
    <mergeCell ref="A5:J5"/>
    <mergeCell ref="A6:J6"/>
  </mergeCells>
  <conditionalFormatting sqref="D36">
    <cfRule type="duplicateValues" dxfId="3" priority="3"/>
    <cfRule type="duplicateValues" dxfId="2" priority="4"/>
  </conditionalFormatting>
  <conditionalFormatting sqref="D38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2025-07-23T16:43:14Z</dcterms:created>
  <dcterms:modified xsi:type="dcterms:W3CDTF">2025-07-23T16:43:38Z</dcterms:modified>
</cp:coreProperties>
</file>