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ксана\Desktop\Флешка\2025\ЕИСП\"/>
    </mc:Choice>
  </mc:AlternateContent>
  <bookViews>
    <workbookView xWindow="0" yWindow="0" windowWidth="20265" windowHeight="6720"/>
  </bookViews>
  <sheets>
    <sheet name="Гит с ходу 200 м Жен" sheetId="1" r:id="rId1"/>
  </sheets>
  <externalReferences>
    <externalReference r:id="rId2"/>
  </externalReferences>
  <definedNames>
    <definedName name="_xlnm.Print_Titles" localSheetId="0">'Гит с ходу 200 м Жен'!$21:$21</definedName>
    <definedName name="_xlnm.Print_Area" localSheetId="0">'Гит с ходу 200 м Жен'!$A$1:$M$60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1" l="1"/>
  <c r="G59" i="1"/>
  <c r="D59" i="1"/>
  <c r="K46" i="1"/>
  <c r="I46" i="1"/>
  <c r="G46" i="1"/>
  <c r="F46" i="1"/>
  <c r="E46" i="1"/>
  <c r="D46" i="1"/>
  <c r="C46" i="1"/>
  <c r="K45" i="1"/>
  <c r="I45" i="1"/>
  <c r="G45" i="1"/>
  <c r="F45" i="1"/>
  <c r="E45" i="1"/>
  <c r="D45" i="1"/>
  <c r="C45" i="1"/>
  <c r="K44" i="1"/>
  <c r="I44" i="1"/>
  <c r="G44" i="1"/>
  <c r="F44" i="1"/>
  <c r="E44" i="1"/>
  <c r="D44" i="1"/>
  <c r="C44" i="1"/>
  <c r="K43" i="1"/>
  <c r="I43" i="1"/>
  <c r="G43" i="1"/>
  <c r="F43" i="1"/>
  <c r="E43" i="1"/>
  <c r="D43" i="1"/>
  <c r="C43" i="1"/>
  <c r="K42" i="1"/>
  <c r="I42" i="1"/>
  <c r="G42" i="1"/>
  <c r="F42" i="1"/>
  <c r="E42" i="1"/>
  <c r="D42" i="1"/>
  <c r="C42" i="1"/>
  <c r="K41" i="1"/>
  <c r="I41" i="1"/>
  <c r="G41" i="1"/>
  <c r="F41" i="1"/>
  <c r="E41" i="1"/>
  <c r="D41" i="1"/>
  <c r="C41" i="1"/>
  <c r="K40" i="1"/>
  <c r="I40" i="1"/>
  <c r="G40" i="1"/>
  <c r="F40" i="1"/>
  <c r="E40" i="1"/>
  <c r="D40" i="1"/>
  <c r="C40" i="1"/>
  <c r="K39" i="1"/>
  <c r="I39" i="1"/>
  <c r="G39" i="1"/>
  <c r="F39" i="1"/>
  <c r="E39" i="1"/>
  <c r="D39" i="1"/>
  <c r="C39" i="1"/>
  <c r="K38" i="1"/>
  <c r="I38" i="1"/>
  <c r="G38" i="1"/>
  <c r="F38" i="1"/>
  <c r="E38" i="1"/>
  <c r="D38" i="1"/>
  <c r="C38" i="1"/>
  <c r="K37" i="1"/>
  <c r="I37" i="1"/>
  <c r="G37" i="1"/>
  <c r="F37" i="1"/>
  <c r="E37" i="1"/>
  <c r="D37" i="1"/>
  <c r="C37" i="1"/>
  <c r="K36" i="1"/>
  <c r="I36" i="1"/>
  <c r="G36" i="1"/>
  <c r="F36" i="1"/>
  <c r="E36" i="1"/>
  <c r="D36" i="1"/>
  <c r="C36" i="1"/>
  <c r="K35" i="1"/>
  <c r="I35" i="1"/>
  <c r="G35" i="1"/>
  <c r="F35" i="1"/>
  <c r="E35" i="1"/>
  <c r="D35" i="1"/>
  <c r="C35" i="1"/>
  <c r="K34" i="1"/>
  <c r="I34" i="1"/>
  <c r="G34" i="1"/>
  <c r="F34" i="1"/>
  <c r="E34" i="1"/>
  <c r="D34" i="1"/>
  <c r="C34" i="1"/>
  <c r="K33" i="1"/>
  <c r="I33" i="1"/>
  <c r="G33" i="1"/>
  <c r="F33" i="1"/>
  <c r="E33" i="1"/>
  <c r="D33" i="1"/>
  <c r="C33" i="1"/>
  <c r="K32" i="1"/>
  <c r="I32" i="1"/>
  <c r="G32" i="1"/>
  <c r="F32" i="1"/>
  <c r="E32" i="1"/>
  <c r="D32" i="1"/>
  <c r="C32" i="1"/>
  <c r="K31" i="1"/>
  <c r="I31" i="1"/>
  <c r="G31" i="1"/>
  <c r="F31" i="1"/>
  <c r="E31" i="1"/>
  <c r="D31" i="1"/>
  <c r="C31" i="1"/>
  <c r="K30" i="1"/>
  <c r="I30" i="1"/>
  <c r="G30" i="1"/>
  <c r="F30" i="1"/>
  <c r="E30" i="1"/>
  <c r="D30" i="1"/>
  <c r="C30" i="1"/>
  <c r="K29" i="1"/>
  <c r="I29" i="1"/>
  <c r="G29" i="1"/>
  <c r="F29" i="1"/>
  <c r="E29" i="1"/>
  <c r="D29" i="1"/>
  <c r="C29" i="1"/>
  <c r="K28" i="1"/>
  <c r="I28" i="1"/>
  <c r="G28" i="1"/>
  <c r="F28" i="1"/>
  <c r="E28" i="1"/>
  <c r="D28" i="1"/>
  <c r="C28" i="1"/>
  <c r="K27" i="1"/>
  <c r="I27" i="1"/>
  <c r="G27" i="1"/>
  <c r="F27" i="1"/>
  <c r="E27" i="1"/>
  <c r="D27" i="1"/>
  <c r="C27" i="1"/>
  <c r="K26" i="1"/>
  <c r="I26" i="1"/>
  <c r="G26" i="1"/>
  <c r="F26" i="1"/>
  <c r="E26" i="1"/>
  <c r="D26" i="1"/>
  <c r="C26" i="1"/>
  <c r="K25" i="1"/>
  <c r="I25" i="1"/>
  <c r="G25" i="1"/>
  <c r="F25" i="1"/>
  <c r="E25" i="1"/>
  <c r="D25" i="1"/>
  <c r="C25" i="1"/>
  <c r="K24" i="1"/>
  <c r="I24" i="1"/>
  <c r="G24" i="1"/>
  <c r="F24" i="1"/>
  <c r="E24" i="1"/>
  <c r="D24" i="1"/>
  <c r="C24" i="1"/>
  <c r="K23" i="1"/>
  <c r="I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<sst xmlns="http://schemas.openxmlformats.org/spreadsheetml/2006/main" count="79" uniqueCount="60">
  <si>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</si>
  <si>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</si>
  <si>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</si>
  <si>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РСОО "Федерация велосипедного спорта в городе Москве"</t>
  </si>
  <si>
    <t>ЧЕМПИОНАТ РОССИИ</t>
  </si>
  <si>
    <t>по велосипедному спорту</t>
  </si>
  <si>
    <t>ИТОГОВЫЙ ПРОТОКОЛ</t>
  </si>
  <si>
    <t>Трек - гит с ходу 200 м</t>
  </si>
  <si>
    <t>ЖЕНЩИНЫ</t>
  </si>
  <si>
    <t>МЕСТО ПРОВЕДЕНИЯ: г. Москва</t>
  </si>
  <si>
    <t>НАЧАЛО ГОНКИ:</t>
  </si>
  <si>
    <t>№ ВРВС:  0080221811Я</t>
  </si>
  <si>
    <t>ДАТА ПРОВЕДЕНИЯ: 08 февраля 2025 года</t>
  </si>
  <si>
    <t>ОКОНЧАНИЕ ГОНКИ:</t>
  </si>
  <si>
    <t>№ ЕКП 2025: 2008770019031810</t>
  </si>
  <si>
    <t>ИНФОРМАЦИЯ О ЖЮРИ И ГСК СОРЕВНОВАНИЙ:</t>
  </si>
  <si>
    <t>ТЕХНИЧЕСКИЕ ДАННЫЕ ТРАССЫ:</t>
  </si>
  <si>
    <t/>
  </si>
  <si>
    <t>НАЗВАНИЕ ТРАССЫ / РЕГ. НОМЕР: АО "СЦП "Крылатское"</t>
  </si>
  <si>
    <t>ГЛАВНЫЙ СУДЬЯ:</t>
  </si>
  <si>
    <t>В.Н.ГНИДЕНКО (ВК, г.Тула)</t>
  </si>
  <si>
    <t>ПОКРЫТИЕ ТРЕКА: дерево</t>
  </si>
  <si>
    <t>ГЛАВНЫЙ СЕКРЕТАРЬ:</t>
  </si>
  <si>
    <t>О.В.БЕЛОБОРОДОВА (ВК, г.Москва)</t>
  </si>
  <si>
    <t>ДЛИНА ТРЕКА: 333 м</t>
  </si>
  <si>
    <t>СУДЬЯ НА ФИНИШЕ:</t>
  </si>
  <si>
    <t>А.М.МИЛОШЕВИЧ (1 кат, г.Москва)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</si>
  <si>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</si>
  <si>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</si>
  <si>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</si>
  <si>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</si>
  <si>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</si>
  <si>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</si>
  <si>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</si>
  <si>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</si>
  <si>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ВРЕМЯ ПРОМЕЖУТОЧНЫХ ОТРЕЗКОВ</t>
  </si>
  <si>
    <t>РЕЗУЛЬТАТ</t>
  </si>
  <si>
    <t>СКОРОСТЬ км/ч</t>
  </si>
  <si>
    <t>ВЫПОЛНЕНИЕ НТУ ЕВСК</t>
  </si>
  <si>
    <t>ПРИМЕЧАНИЕ</t>
  </si>
  <si>
    <t>0-100 м</t>
  </si>
  <si>
    <t>100-200 м</t>
  </si>
  <si>
    <t>МСМК</t>
  </si>
  <si>
    <t>МСМК - 10,70</t>
  </si>
  <si>
    <t>МС -11,20</t>
  </si>
  <si>
    <t>КМС -12,00</t>
  </si>
  <si>
    <t>1 - 12,70</t>
  </si>
  <si>
    <t>МС</t>
  </si>
  <si>
    <t>2 - 13,50</t>
  </si>
  <si>
    <t>3 - 14,40</t>
  </si>
  <si>
    <t>1 юн - 15,60</t>
  </si>
  <si>
    <t>КМС</t>
  </si>
  <si>
    <t>2 СР</t>
  </si>
  <si>
    <t>3 СР</t>
  </si>
  <si>
    <t>ПОГОДНЫЕ УСЛОВИЯ</t>
  </si>
  <si>
    <t>Температура: +24</t>
  </si>
  <si>
    <t>Влажность: 65%</t>
  </si>
  <si>
    <t>СУДЬЯ НА ФИНИШЕ</t>
  </si>
  <si>
    <t>ГЛАВНЫЙ СУДЬЯ</t>
  </si>
  <si>
    <t>ГЛАВНЫЙ СЕКРЕТАРЬ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</si>
</sst>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h:mm:ss.00"/>
    <numFmt numFmtId="165" formatCode="0.0"/>
    <numFmt numFmtId="166" formatCode="m:ss.000"/>
    <numFmt numFmtId="167" formatCode="ss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4" fillId="0" borderId="0"/>
    <xf numFmtId="0" fontId="11" fillId="0" borderId="0"/>
    <xf numFmtId="0" fontId="1" fillId="0" borderId="0"/>
  </cellStyleXfs>
  <cellXfs count="14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14" fontId="10" fillId="0" borderId="10" xfId="1" applyNumberFormat="1" applyFont="1" applyBorder="1" applyAlignment="1">
      <alignment horizontal="left" vertical="center"/>
    </xf>
    <xf numFmtId="14" fontId="10" fillId="0" borderId="10" xfId="1" applyNumberFormat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9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right" vertical="center"/>
    </xf>
    <xf numFmtId="0" fontId="9" fillId="0" borderId="11" xfId="1" applyFont="1" applyBorder="1" applyAlignment="1">
      <alignment horizontal="right" vertical="center"/>
    </xf>
    <xf numFmtId="0" fontId="9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14" fontId="10" fillId="0" borderId="7" xfId="1" applyNumberFormat="1" applyFont="1" applyBorder="1" applyAlignment="1">
      <alignment horizontal="left" vertical="center"/>
    </xf>
    <xf numFmtId="14" fontId="10" fillId="0" borderId="7" xfId="1" applyNumberFormat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9" fillId="0" borderId="7" xfId="1" applyFont="1" applyBorder="1" applyAlignment="1">
      <alignment horizontal="left" vertical="center"/>
    </xf>
    <xf numFmtId="0" fontId="9" fillId="0" borderId="7" xfId="1" applyFont="1" applyBorder="1" applyAlignment="1">
      <alignment horizontal="right" vertical="center"/>
    </xf>
    <xf numFmtId="0" fontId="9" fillId="0" borderId="8" xfId="1" applyFont="1" applyBorder="1" applyAlignment="1">
      <alignment horizontal="right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0" borderId="12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14" fontId="10" fillId="0" borderId="13" xfId="1" applyNumberFormat="1" applyFont="1" applyBorder="1" applyAlignment="1">
      <alignment vertical="center"/>
    </xf>
    <xf numFmtId="0" fontId="10" fillId="0" borderId="13" xfId="1" applyFont="1" applyBorder="1" applyAlignment="1">
      <alignment horizontal="right" vertical="center"/>
    </xf>
    <xf numFmtId="0" fontId="9" fillId="0" borderId="15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0" fontId="10" fillId="0" borderId="14" xfId="1" applyFont="1" applyBorder="1" applyAlignment="1">
      <alignment horizontal="right" vertical="center"/>
    </xf>
    <xf numFmtId="164" fontId="9" fillId="0" borderId="15" xfId="1" applyNumberFormat="1" applyFont="1" applyBorder="1" applyAlignment="1">
      <alignment horizontal="left" vertical="center"/>
    </xf>
    <xf numFmtId="164" fontId="9" fillId="0" borderId="13" xfId="1" applyNumberFormat="1" applyFont="1" applyBorder="1" applyAlignment="1">
      <alignment horizontal="left" vertical="center"/>
    </xf>
    <xf numFmtId="164" fontId="9" fillId="0" borderId="16" xfId="1" applyNumberFormat="1" applyFont="1" applyBorder="1" applyAlignment="1">
      <alignment horizontal="left" vertical="center"/>
    </xf>
    <xf numFmtId="0" fontId="9" fillId="0" borderId="17" xfId="1" applyFont="1" applyBorder="1" applyAlignment="1">
      <alignment vertical="center"/>
    </xf>
    <xf numFmtId="0" fontId="10" fillId="0" borderId="18" xfId="1" applyFont="1" applyBorder="1" applyAlignment="1">
      <alignment horizontal="center" vertical="center"/>
    </xf>
    <xf numFmtId="0" fontId="10" fillId="0" borderId="18" xfId="1" applyFont="1" applyBorder="1" applyAlignment="1">
      <alignment horizontal="right" vertical="center"/>
    </xf>
    <xf numFmtId="14" fontId="10" fillId="0" borderId="18" xfId="1" applyNumberFormat="1" applyFont="1" applyBorder="1" applyAlignment="1">
      <alignment horizontal="right" vertical="center"/>
    </xf>
    <xf numFmtId="0" fontId="10" fillId="0" borderId="18" xfId="1" applyFont="1" applyBorder="1" applyAlignment="1">
      <alignment vertical="center"/>
    </xf>
    <xf numFmtId="0" fontId="10" fillId="0" borderId="19" xfId="1" applyFont="1" applyBorder="1" applyAlignment="1">
      <alignment horizontal="right" vertical="center"/>
    </xf>
    <xf numFmtId="164" fontId="9" fillId="0" borderId="20" xfId="1" applyNumberFormat="1" applyFont="1" applyBorder="1" applyAlignment="1">
      <alignment horizontal="left" vertical="center"/>
    </xf>
    <xf numFmtId="164" fontId="9" fillId="0" borderId="18" xfId="1" applyNumberFormat="1" applyFont="1" applyBorder="1" applyAlignment="1">
      <alignment horizontal="left" vertical="center"/>
    </xf>
    <xf numFmtId="165" fontId="9" fillId="0" borderId="18" xfId="1" applyNumberFormat="1" applyFont="1" applyBorder="1" applyAlignment="1">
      <alignment horizontal="center" vertical="center"/>
    </xf>
    <xf numFmtId="164" fontId="9" fillId="0" borderId="18" xfId="1" applyNumberFormat="1" applyFont="1" applyBorder="1" applyAlignment="1">
      <alignment vertical="center"/>
    </xf>
    <xf numFmtId="164" fontId="9" fillId="0" borderId="21" xfId="1" applyNumberFormat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3" xfId="2" applyFont="1" applyFill="1" applyBorder="1" applyAlignment="1">
      <alignment horizontal="center" vertical="center" wrapText="1"/>
    </xf>
    <xf numFmtId="14" fontId="9" fillId="2" borderId="23" xfId="2" applyNumberFormat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2" fontId="9" fillId="2" borderId="23" xfId="2" applyNumberFormat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/>
    </xf>
    <xf numFmtId="0" fontId="9" fillId="2" borderId="26" xfId="2" applyFont="1" applyFill="1" applyBorder="1" applyAlignment="1">
      <alignment horizontal="center" vertical="center" wrapText="1"/>
    </xf>
    <xf numFmtId="14" fontId="9" fillId="2" borderId="26" xfId="2" applyNumberFormat="1" applyFont="1" applyFill="1" applyBorder="1" applyAlignment="1">
      <alignment horizontal="center" vertical="center" wrapText="1"/>
    </xf>
    <xf numFmtId="0" fontId="9" fillId="2" borderId="26" xfId="2" applyFont="1" applyFill="1" applyBorder="1" applyAlignment="1">
      <alignment horizontal="center" vertical="center" wrapText="1"/>
    </xf>
    <xf numFmtId="2" fontId="9" fillId="2" borderId="26" xfId="2" applyNumberFormat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3" borderId="26" xfId="1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6" xfId="0" applyNumberFormat="1" applyFont="1" applyFill="1" applyBorder="1" applyAlignment="1">
      <alignment horizontal="center" vertical="center"/>
    </xf>
    <xf numFmtId="14" fontId="12" fillId="3" borderId="26" xfId="0" applyNumberFormat="1" applyFont="1" applyFill="1" applyBorder="1" applyAlignment="1">
      <alignment horizontal="center" vertical="center"/>
    </xf>
    <xf numFmtId="166" fontId="13" fillId="0" borderId="26" xfId="1" applyNumberFormat="1" applyFont="1" applyBorder="1" applyAlignment="1">
      <alignment horizontal="center" vertical="center" wrapText="1"/>
    </xf>
    <xf numFmtId="167" fontId="13" fillId="0" borderId="26" xfId="3" applyNumberFormat="1" applyFont="1" applyBorder="1" applyAlignment="1">
      <alignment horizontal="center" vertical="center" wrapText="1"/>
    </xf>
    <xf numFmtId="166" fontId="13" fillId="0" borderId="26" xfId="4" applyNumberFormat="1" applyFont="1" applyBorder="1" applyAlignment="1">
      <alignment horizontal="center" vertical="center" wrapText="1"/>
    </xf>
    <xf numFmtId="2" fontId="13" fillId="0" borderId="26" xfId="1" applyNumberFormat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3" fillId="0" borderId="26" xfId="1" applyFont="1" applyBorder="1" applyAlignment="1">
      <alignment horizontal="center" vertical="center"/>
    </xf>
    <xf numFmtId="0" fontId="12" fillId="3" borderId="28" xfId="1" applyFont="1" applyFill="1" applyBorder="1" applyAlignment="1">
      <alignment horizontal="center" vertical="center"/>
    </xf>
    <xf numFmtId="166" fontId="13" fillId="0" borderId="28" xfId="1" applyNumberFormat="1" applyFont="1" applyBorder="1" applyAlignment="1">
      <alignment horizontal="center" vertical="center" wrapText="1"/>
    </xf>
    <xf numFmtId="166" fontId="13" fillId="0" borderId="28" xfId="4" applyNumberFormat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 wrapText="1"/>
    </xf>
    <xf numFmtId="0" fontId="12" fillId="3" borderId="31" xfId="1" applyFont="1" applyFill="1" applyBorder="1" applyAlignment="1">
      <alignment horizontal="center" vertical="center"/>
    </xf>
    <xf numFmtId="14" fontId="12" fillId="3" borderId="31" xfId="1" applyNumberFormat="1" applyFont="1" applyFill="1" applyBorder="1" applyAlignment="1">
      <alignment horizontal="center" vertical="center"/>
    </xf>
    <xf numFmtId="166" fontId="13" fillId="0" borderId="31" xfId="1" applyNumberFormat="1" applyFont="1" applyBorder="1" applyAlignment="1">
      <alignment horizontal="center" vertical="center" wrapText="1"/>
    </xf>
    <xf numFmtId="166" fontId="17" fillId="0" borderId="31" xfId="4" applyNumberFormat="1" applyFont="1" applyBorder="1" applyAlignment="1">
      <alignment horizontal="center" vertical="center" wrapText="1"/>
    </xf>
    <xf numFmtId="2" fontId="17" fillId="0" borderId="31" xfId="1" applyNumberFormat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18" fillId="2" borderId="33" xfId="1" applyFont="1" applyFill="1" applyBorder="1" applyAlignment="1">
      <alignment horizontal="center" vertical="center"/>
    </xf>
    <xf numFmtId="0" fontId="18" fillId="2" borderId="34" xfId="1" applyFont="1" applyFill="1" applyBorder="1" applyAlignment="1">
      <alignment horizontal="center" vertical="center"/>
    </xf>
    <xf numFmtId="0" fontId="18" fillId="2" borderId="34" xfId="1" applyFont="1" applyFill="1" applyBorder="1" applyAlignment="1">
      <alignment vertical="center"/>
    </xf>
    <xf numFmtId="0" fontId="18" fillId="2" borderId="35" xfId="1" applyFont="1" applyFill="1" applyBorder="1" applyAlignment="1">
      <alignment horizontal="center" vertical="center"/>
    </xf>
    <xf numFmtId="0" fontId="19" fillId="0" borderId="12" xfId="1" applyFont="1" applyBorder="1" applyAlignment="1">
      <alignment vertical="center"/>
    </xf>
    <xf numFmtId="0" fontId="19" fillId="0" borderId="13" xfId="1" applyFont="1" applyBorder="1" applyAlignment="1">
      <alignment horizontal="center" vertical="center"/>
    </xf>
    <xf numFmtId="49" fontId="19" fillId="0" borderId="13" xfId="1" applyNumberFormat="1" applyFont="1" applyBorder="1" applyAlignment="1">
      <alignment horizontal="center" vertical="center"/>
    </xf>
    <xf numFmtId="14" fontId="19" fillId="0" borderId="13" xfId="1" applyNumberFormat="1" applyFont="1" applyBorder="1" applyAlignment="1">
      <alignment horizontal="center" vertical="center"/>
    </xf>
    <xf numFmtId="49" fontId="19" fillId="0" borderId="13" xfId="1" applyNumberFormat="1" applyFont="1" applyBorder="1" applyAlignment="1">
      <alignment horizontal="left" vertical="center"/>
    </xf>
    <xf numFmtId="0" fontId="19" fillId="0" borderId="13" xfId="1" applyFont="1" applyBorder="1" applyAlignment="1">
      <alignment horizontal="right" vertical="center"/>
    </xf>
    <xf numFmtId="0" fontId="19" fillId="0" borderId="13" xfId="1" applyFont="1" applyBorder="1" applyAlignment="1">
      <alignment vertical="center"/>
    </xf>
    <xf numFmtId="49" fontId="19" fillId="0" borderId="13" xfId="5" applyNumberFormat="1" applyFont="1" applyBorder="1" applyAlignment="1">
      <alignment vertical="center"/>
    </xf>
    <xf numFmtId="0" fontId="19" fillId="0" borderId="16" xfId="1" applyFont="1" applyBorder="1" applyAlignment="1">
      <alignment horizontal="right" vertical="center"/>
    </xf>
    <xf numFmtId="9" fontId="19" fillId="0" borderId="13" xfId="1" applyNumberFormat="1" applyFont="1" applyBorder="1" applyAlignment="1">
      <alignment horizontal="center" vertical="center"/>
    </xf>
    <xf numFmtId="14" fontId="19" fillId="0" borderId="13" xfId="1" applyNumberFormat="1" applyFont="1" applyBorder="1" applyAlignment="1">
      <alignment vertical="center"/>
    </xf>
    <xf numFmtId="0" fontId="19" fillId="0" borderId="16" xfId="1" applyFont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13" xfId="1" applyFont="1" applyFill="1" applyBorder="1" applyAlignment="1">
      <alignment horizontal="center" vertical="center"/>
    </xf>
    <xf numFmtId="0" fontId="18" fillId="2" borderId="16" xfId="1" applyFont="1" applyFill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18" fillId="0" borderId="11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14" fontId="19" fillId="0" borderId="0" xfId="1" applyNumberFormat="1" applyFont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17" xfId="1" applyFont="1" applyBorder="1" applyAlignment="1">
      <alignment vertical="center"/>
    </xf>
    <xf numFmtId="0" fontId="19" fillId="0" borderId="18" xfId="1" applyFont="1" applyBorder="1" applyAlignment="1">
      <alignment vertical="center"/>
    </xf>
    <xf numFmtId="0" fontId="19" fillId="0" borderId="18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14" fontId="19" fillId="0" borderId="0" xfId="1" applyNumberFormat="1" applyFont="1" applyAlignment="1">
      <alignment vertical="center"/>
    </xf>
  </cellXfs>
  <cellStyles count="6">
    <cellStyle name="Обычный" xfId="0" builtinId="0"/>
    <cellStyle name="Обычный 2 2" xfId="5"/>
    <cellStyle name="Обычный 3" xfId="1"/>
    <cellStyle name="Обычный 5" xfId="3"/>
    <cellStyle name="Обычный_ID4938_RS_1" xfId="4"/>
    <cellStyle name="Обычный_Стартовый протокол Смирнов_20101106_Results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514348</xdr:colOff>
      <xdr:row>0</xdr:row>
      <xdr:rowOff>261255</xdr:rowOff>
    </xdr:from>
    <xdr:to>
      <xdr:col>1</xdr:col>
      <xdr:colOff>579665</xdr:colOff>
      <xdr:row>3</xdr:row>
      <xdr:rowOff>76199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E4E284C-255E-40E0-8EDD-EAF50DAD1424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48" y="261255"/>
          <a:ext cx="798742" cy="957944"/>
        </a:xfrm>
        <a:prstGeom prst="rect">
          <a:avLst/>
        </a:prstGeom>
      </xdr:spPr>
    </xdr:pic>
    <xdr:clientData/>
  </xdr:twoCellAnchor>
  <xdr:twoCellAnchor editAs="oneCell">
    <xdr:from>
      <xdr:col>2</xdr:col>
      <xdr:colOff>44822</xdr:colOff>
      <xdr:row>0</xdr:row>
      <xdr:rowOff>245870</xdr:rowOff>
    </xdr:from>
    <xdr:to>
      <xdr:col>2</xdr:col>
      <xdr:colOff>1257299</xdr:colOff>
      <xdr:row>3</xdr:row>
      <xdr:rowOff>190500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81AF6B1-F654-4065-BF74-9E2FB50A8F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047" y="245870"/>
          <a:ext cx="1212477" cy="108763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1</xdr:row>
      <xdr:rowOff>115404</xdr:rowOff>
    </xdr:from>
    <xdr:to>
      <xdr:col>12</xdr:col>
      <xdr:colOff>669785</xdr:colOff>
      <xdr:row>4</xdr:row>
      <xdr:rowOff>133350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13596DE0-2348-43FD-8282-ADF84AAFB169}"/>
            </a:ext>
          </a:extLst>
        </xdr:cNvPr>
        <xdr:cNvGrpSpPr/>
      </xdr:nvGrpSpPr>
      <xdr:grpSpPr>
        <a:xfrm>
          <a:off x="16554450" y="496404"/>
          <a:ext cx="1946135" cy="1160946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5B4201D4-147B-4A9C-861F-051518E7D5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1A24F377-DABC-4E0E-B531-CA3309101B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571500</xdr:colOff>
      <xdr:row>54</xdr:row>
      <xdr:rowOff>38100</xdr:rowOff>
    </xdr:from>
    <xdr:to>
      <xdr:col>11</xdr:col>
      <xdr:colOff>815454</xdr:colOff>
      <xdr:row>56</xdr:row>
      <xdr:rowOff>19863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973425" y="18087975"/>
          <a:ext cx="1310754" cy="572313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2000250</xdr:colOff>
      <xdr:row>53</xdr:row>
      <xdr:rowOff>285750</xdr:rowOff>
    </xdr:from>
    <xdr:to>
      <xdr:col>6</xdr:col>
      <xdr:colOff>3439031</xdr:colOff>
      <xdr:row>56</xdr:row>
      <xdr:rowOff>5389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39400" y="18040350"/>
          <a:ext cx="1438781" cy="605464"/>
        </a:xfrm>
        <a:prstGeom prst="rect">
          <a:avLst/>
        </a:prstGeom>
      </xdr:spPr>
    </xdr:pic>
    <xdr:clientData/>
  </xdr:twoCellAnchor>
  <xdr:twoCellAnchor editAs="oneCell">
    <xdr:from>
      <xdr:col>3</xdr:col>
      <xdr:colOff>1771650</xdr:colOff>
      <xdr:row>54</xdr:row>
      <xdr:rowOff>90911</xdr:rowOff>
    </xdr:from>
    <xdr:to>
      <xdr:col>4</xdr:col>
      <xdr:colOff>171450</xdr:colOff>
      <xdr:row>56</xdr:row>
      <xdr:rowOff>111298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8700" y="18140786"/>
          <a:ext cx="1228725" cy="6109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2;&#1086;&#1089;&#1082;&#1074;&#1072;%20&#1063;&#1056;.%20&#1055;&#1056;%20&#1080;%20&#1042;&#1057;%20&#1092;&#1077;&#1074;&#1088;&#1072;&#1083;&#110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(2)"/>
      <sheetName val="Список участников ЧР"/>
      <sheetName val="Список участников ПР "/>
      <sheetName val="Гит с ходу 200 м Жен"/>
      <sheetName val="Гит с ходу 200 м Муж"/>
      <sheetName val="Гит с ходу 200 м юн-ры"/>
      <sheetName val="Гит с ходу 200 м юн-ки"/>
      <sheetName val="КР Спринт мжуж"/>
      <sheetName val="КР Муж Спринт Итог  "/>
      <sheetName val="КР Спринт жен"/>
      <sheetName val="КР Жен Спринт Итог "/>
      <sheetName val="РС Спринт юниорки"/>
      <sheetName val="РС Юн-ки Спринт Итог"/>
      <sheetName val="РС Спринт юниоры"/>
      <sheetName val="РС Юн-ры Спринт Итог"/>
      <sheetName val="ПР 1000мсх Юниорки 1 этап "/>
      <sheetName val="ПР 1000мсх Юни-ки Сумма этапов "/>
      <sheetName val="ПР 1000мсх Юниоры 1 этап"/>
      <sheetName val="ПР 1000мсх Юни-ры Сумма этапов"/>
      <sheetName val="ЧР 1000мсх Жен 1 этап"/>
      <sheetName val="ЧР 1000мсх Жен Сумма этапов"/>
      <sheetName val="ЧР 1000мсх Муж 1 этап "/>
      <sheetName val="ЧР 1000мсх Муж Сумма этапов "/>
      <sheetName val="ПР 1000мсх Юн-ки  19-2 1 этап  "/>
      <sheetName val="ПР 1000мсх Юн-ки Сумма эт"/>
      <sheetName val="ПР 1000мсх Юн-ры  19-2 1 эт 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ВС Кейрин Женщины"/>
      <sheetName val="ВС Жен Кейрин Итог"/>
      <sheetName val="ВС Кейрин Мужчины"/>
      <sheetName val="РС ГР.гонка Муж"/>
    </sheetNames>
    <sheetDataSet>
      <sheetData sheetId="0">
        <row r="1">
          <cell r="A1">
            <v>1</v>
          </cell>
          <cell r="B1">
            <v>10034956154</v>
          </cell>
          <cell r="C1" t="str">
            <v>БУРЛАКОВ Данила</v>
          </cell>
          <cell r="D1">
            <v>36828</v>
          </cell>
          <cell r="E1" t="str">
            <v>МС</v>
          </cell>
          <cell r="F1" t="str">
            <v>Москва</v>
          </cell>
        </row>
        <row r="2">
          <cell r="A2">
            <v>2</v>
          </cell>
          <cell r="B2">
            <v>10076948161</v>
          </cell>
          <cell r="C2" t="str">
            <v>ЯВЕНКОВ Александр</v>
          </cell>
          <cell r="D2">
            <v>38092</v>
          </cell>
          <cell r="E2" t="str">
            <v>МС</v>
          </cell>
          <cell r="F2" t="str">
            <v>Москва</v>
          </cell>
        </row>
        <row r="3">
          <cell r="A3">
            <v>3</v>
          </cell>
          <cell r="B3">
            <v>10130335345</v>
          </cell>
          <cell r="C3" t="str">
            <v>МЕРЕМЕРЕНКО Дмитрий</v>
          </cell>
          <cell r="D3">
            <v>38821</v>
          </cell>
          <cell r="E3" t="str">
            <v>КМС</v>
          </cell>
          <cell r="F3" t="str">
            <v>Москва</v>
          </cell>
        </row>
        <row r="4">
          <cell r="A4">
            <v>4</v>
          </cell>
          <cell r="B4">
            <v>10112134711</v>
          </cell>
          <cell r="C4" t="str">
            <v>САМУСЕВ Иван</v>
          </cell>
          <cell r="D4">
            <v>38958</v>
          </cell>
          <cell r="E4" t="str">
            <v>МС</v>
          </cell>
          <cell r="F4" t="str">
            <v>Москва</v>
          </cell>
        </row>
        <row r="5">
          <cell r="A5">
            <v>5</v>
          </cell>
          <cell r="B5">
            <v>10092179383</v>
          </cell>
          <cell r="C5" t="str">
            <v>АМЕЛИН Даниил</v>
          </cell>
          <cell r="D5">
            <v>38819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>
            <v>10100511986</v>
          </cell>
          <cell r="C6" t="str">
            <v>АФАНАСЬЕВ Никита</v>
          </cell>
          <cell r="D6">
            <v>38756</v>
          </cell>
          <cell r="E6" t="str">
            <v>КМС</v>
          </cell>
          <cell r="F6" t="str">
            <v>Москва</v>
          </cell>
        </row>
        <row r="7">
          <cell r="A7">
            <v>7</v>
          </cell>
          <cell r="B7">
            <v>10053869942</v>
          </cell>
          <cell r="C7" t="str">
            <v>БИРЮКОВ Никита</v>
          </cell>
          <cell r="D7">
            <v>37988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>
            <v>10102489978</v>
          </cell>
          <cell r="C8" t="str">
            <v>СЕРГЕЕВ Георгий</v>
          </cell>
          <cell r="D8">
            <v>38595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>
            <v>10053914604</v>
          </cell>
          <cell r="C9" t="str">
            <v>ХОМЯКОВ Артемий</v>
          </cell>
          <cell r="D9">
            <v>37947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>
            <v>10114922853</v>
          </cell>
          <cell r="C10" t="str">
            <v>КОСАРЕВ Сергей</v>
          </cell>
          <cell r="D10">
            <v>38876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>
            <v>10092779066</v>
          </cell>
          <cell r="C11" t="str">
            <v>САДЫКОВ Ильяс</v>
          </cell>
          <cell r="D11">
            <v>38980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>
            <v>10077957971</v>
          </cell>
          <cell r="C12" t="str">
            <v>РОМАНОВ Андрей</v>
          </cell>
          <cell r="D12">
            <v>38460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>
            <v>10107322194</v>
          </cell>
          <cell r="C13" t="str">
            <v>КИМАКОВСКИЙ Захар</v>
          </cell>
          <cell r="D13">
            <v>39113</v>
          </cell>
          <cell r="E13" t="str">
            <v>МС</v>
          </cell>
          <cell r="F13" t="str">
            <v>Москва</v>
          </cell>
        </row>
        <row r="14">
          <cell r="A14">
            <v>14</v>
          </cell>
          <cell r="B14">
            <v>10115982577</v>
          </cell>
          <cell r="C14" t="str">
            <v>СЕРГЕЕВ Федор</v>
          </cell>
          <cell r="D14">
            <v>39313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>
            <v>10139061608</v>
          </cell>
          <cell r="C15" t="str">
            <v>СОКОЛОВСКИЙ Кирилл</v>
          </cell>
          <cell r="D15">
            <v>39562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>
            <v>10132956163</v>
          </cell>
          <cell r="C16" t="str">
            <v>САВОСТИКОВ Никита</v>
          </cell>
          <cell r="D16">
            <v>39675</v>
          </cell>
          <cell r="E16" t="str">
            <v>КМС</v>
          </cell>
          <cell r="F16" t="str">
            <v>Москва</v>
          </cell>
        </row>
        <row r="17">
          <cell r="A17">
            <v>17</v>
          </cell>
          <cell r="B17">
            <v>10135838073</v>
          </cell>
          <cell r="C17" t="str">
            <v>ОСТРИЦОВ Ратмир</v>
          </cell>
          <cell r="D17">
            <v>39723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>
            <v>10151073541</v>
          </cell>
          <cell r="C18" t="str">
            <v>СЕРДЮКОВ Тимофей</v>
          </cell>
          <cell r="D18">
            <v>39298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>
            <v>10144368518</v>
          </cell>
          <cell r="C19" t="str">
            <v>ВОЛКОВ Михаил</v>
          </cell>
          <cell r="D19">
            <v>39253</v>
          </cell>
          <cell r="E19" t="str">
            <v>КМС</v>
          </cell>
          <cell r="F19" t="str">
            <v>Москва</v>
          </cell>
        </row>
        <row r="20">
          <cell r="A20">
            <v>20</v>
          </cell>
          <cell r="B20">
            <v>10152110128</v>
          </cell>
          <cell r="C20" t="str">
            <v>ЗАХАРОВ Илья</v>
          </cell>
          <cell r="D20">
            <v>39780</v>
          </cell>
          <cell r="E20" t="str">
            <v>2 СР</v>
          </cell>
          <cell r="F20" t="str">
            <v>Москва</v>
          </cell>
        </row>
        <row r="21">
          <cell r="A21">
            <v>21</v>
          </cell>
          <cell r="B21">
            <v>10152043339</v>
          </cell>
          <cell r="C21" t="str">
            <v>СМОЛЯК Ярослав</v>
          </cell>
          <cell r="D21">
            <v>40165</v>
          </cell>
          <cell r="E21" t="str">
            <v>2 СР</v>
          </cell>
          <cell r="F21" t="str">
            <v>Москва</v>
          </cell>
        </row>
        <row r="22">
          <cell r="A22">
            <v>22</v>
          </cell>
          <cell r="B22">
            <v>10104182428</v>
          </cell>
          <cell r="C22" t="str">
            <v>ВОРГАНОВ Максим</v>
          </cell>
          <cell r="D22">
            <v>39345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>
            <v>10089713462</v>
          </cell>
          <cell r="C23" t="str">
            <v>МАЛЬЦЕВ Даниил</v>
          </cell>
          <cell r="D23">
            <v>38701</v>
          </cell>
          <cell r="E23" t="str">
            <v>МС</v>
          </cell>
          <cell r="F23" t="str">
            <v>Москва</v>
          </cell>
        </row>
        <row r="24">
          <cell r="A24">
            <v>24</v>
          </cell>
          <cell r="B24" t="str">
            <v>дог.49521</v>
          </cell>
          <cell r="C24" t="str">
            <v>ЛОЛО Вадим</v>
          </cell>
          <cell r="D24">
            <v>39642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дог.49508</v>
          </cell>
          <cell r="C25" t="str">
            <v>ТУГБАЕВ Максим</v>
          </cell>
          <cell r="D25">
            <v>39555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>
            <v>10053563279</v>
          </cell>
          <cell r="C26" t="str">
            <v>СУДАРИКОВ Димитрий</v>
          </cell>
          <cell r="D26">
            <v>37757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>
            <v>10114989945</v>
          </cell>
          <cell r="C27" t="str">
            <v>БРЫЗГАЛОВ Даниил</v>
          </cell>
          <cell r="D27">
            <v>38436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>
            <v>10036021740</v>
          </cell>
          <cell r="C28" t="str">
            <v>ШЕРСТЕНИКИН Алексей</v>
          </cell>
          <cell r="D28">
            <v>37340</v>
          </cell>
          <cell r="E28" t="str">
            <v>МС</v>
          </cell>
          <cell r="F28" t="str">
            <v>Москва</v>
          </cell>
        </row>
        <row r="29">
          <cell r="A29">
            <v>29</v>
          </cell>
          <cell r="B29" t="str">
            <v>10076776187</v>
          </cell>
          <cell r="C29" t="str">
            <v>ПОПОВ Александр</v>
          </cell>
          <cell r="D29">
            <v>37974</v>
          </cell>
          <cell r="E29" t="str">
            <v>МС</v>
          </cell>
          <cell r="F29" t="str">
            <v>Москва</v>
          </cell>
        </row>
        <row r="30">
          <cell r="A30">
            <v>30</v>
          </cell>
          <cell r="B30" t="str">
            <v>10101332446</v>
          </cell>
          <cell r="C30" t="str">
            <v>ЮДИН Никита</v>
          </cell>
          <cell r="D30">
            <v>38409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10103549100</v>
          </cell>
          <cell r="C31" t="str">
            <v>ГРИГОРЬЕВ Платон</v>
          </cell>
          <cell r="D31">
            <v>38410</v>
          </cell>
          <cell r="E31" t="str">
            <v>МС</v>
          </cell>
          <cell r="F31" t="str">
            <v>Москва</v>
          </cell>
        </row>
        <row r="32">
          <cell r="A32">
            <v>32</v>
          </cell>
          <cell r="B32" t="str">
            <v>10082146957</v>
          </cell>
          <cell r="C32" t="str">
            <v>ЧЕРНЯВСКИЙ Игорь</v>
          </cell>
          <cell r="D32">
            <v>38445</v>
          </cell>
          <cell r="E32" t="str">
            <v>МС</v>
          </cell>
          <cell r="F32" t="str">
            <v>Москва</v>
          </cell>
        </row>
        <row r="33">
          <cell r="A33">
            <v>33</v>
          </cell>
          <cell r="B33" t="str">
            <v>10090182395</v>
          </cell>
          <cell r="C33" t="str">
            <v>ШУКУРОВ Тимур</v>
          </cell>
          <cell r="D33">
            <v>38552</v>
          </cell>
          <cell r="E33" t="str">
            <v>МС</v>
          </cell>
          <cell r="F33" t="str">
            <v>Москва</v>
          </cell>
        </row>
        <row r="34">
          <cell r="A34">
            <v>34</v>
          </cell>
          <cell r="B34" t="str">
            <v>10142398509</v>
          </cell>
          <cell r="C34" t="str">
            <v>ЕВСИН Денис</v>
          </cell>
          <cell r="D34">
            <v>38798</v>
          </cell>
          <cell r="E34" t="str">
            <v>КМС</v>
          </cell>
          <cell r="F34" t="str">
            <v>Москва</v>
          </cell>
        </row>
        <row r="35">
          <cell r="A35">
            <v>35</v>
          </cell>
          <cell r="B35" t="str">
            <v>10058292233</v>
          </cell>
          <cell r="C35" t="str">
            <v>КИСЛИЦИН Николай</v>
          </cell>
          <cell r="D35">
            <v>38899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10090423683</v>
          </cell>
          <cell r="C36" t="str">
            <v>ШЕШЕНИН Андрей</v>
          </cell>
          <cell r="D36">
            <v>38945</v>
          </cell>
          <cell r="E36" t="str">
            <v>КМС</v>
          </cell>
          <cell r="F36" t="str">
            <v>Москва</v>
          </cell>
        </row>
        <row r="37">
          <cell r="A37">
            <v>37</v>
          </cell>
          <cell r="B37" t="str">
            <v>10102210500</v>
          </cell>
          <cell r="C37" t="str">
            <v>КОРОЛЬКОВ Павел</v>
          </cell>
          <cell r="D37">
            <v>39061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>
            <v>10036021942</v>
          </cell>
          <cell r="C38" t="str">
            <v>КОШКИН Максим</v>
          </cell>
          <cell r="D38">
            <v>37768</v>
          </cell>
          <cell r="E38" t="str">
            <v>1 СР</v>
          </cell>
          <cell r="F38" t="str">
            <v>Москва</v>
          </cell>
        </row>
        <row r="39">
          <cell r="A39">
            <v>39</v>
          </cell>
          <cell r="B39">
            <v>10112339623</v>
          </cell>
          <cell r="C39" t="str">
            <v>БЕДРЕТДИНОВ Фарид</v>
          </cell>
          <cell r="D39">
            <v>38707</v>
          </cell>
          <cell r="E39" t="str">
            <v>КМС</v>
          </cell>
          <cell r="F39" t="str">
            <v>Москва</v>
          </cell>
        </row>
        <row r="40">
          <cell r="A40">
            <v>40</v>
          </cell>
          <cell r="B40">
            <v>10113498771</v>
          </cell>
          <cell r="C40" t="str">
            <v>АВЕРИН Алексей</v>
          </cell>
          <cell r="D40">
            <v>38795</v>
          </cell>
          <cell r="E40" t="str">
            <v>МС</v>
          </cell>
          <cell r="F40" t="str">
            <v>Москва</v>
          </cell>
        </row>
        <row r="41">
          <cell r="A41">
            <v>41</v>
          </cell>
          <cell r="B41">
            <v>10130084660</v>
          </cell>
          <cell r="C41" t="str">
            <v>ПОЛТОРЫХИН Егор</v>
          </cell>
          <cell r="D41">
            <v>38984</v>
          </cell>
          <cell r="E41" t="str">
            <v>1 СР</v>
          </cell>
          <cell r="F41" t="str">
            <v>Москва</v>
          </cell>
        </row>
        <row r="42">
          <cell r="A42">
            <v>42</v>
          </cell>
          <cell r="B42">
            <v>10121020538</v>
          </cell>
          <cell r="C42" t="str">
            <v>ПЕРЕСЫПКИН Никита</v>
          </cell>
          <cell r="D42">
            <v>39073</v>
          </cell>
          <cell r="E42" t="str">
            <v>1 СР</v>
          </cell>
          <cell r="F42" t="str">
            <v>Москва</v>
          </cell>
        </row>
        <row r="43">
          <cell r="A43">
            <v>43</v>
          </cell>
          <cell r="B43">
            <v>10100512390</v>
          </cell>
          <cell r="C43" t="str">
            <v>РАЗБИЦКИЙ Артемий</v>
          </cell>
          <cell r="D43">
            <v>38719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>
            <v>10104085933</v>
          </cell>
          <cell r="C44" t="str">
            <v>ЗЕЛЕНЕВ Тимофей</v>
          </cell>
          <cell r="D44">
            <v>39106</v>
          </cell>
          <cell r="E44" t="str">
            <v>1 СР</v>
          </cell>
          <cell r="F44" t="str">
            <v>Москва</v>
          </cell>
        </row>
        <row r="45">
          <cell r="A45">
            <v>45</v>
          </cell>
          <cell r="B45">
            <v>10104083913</v>
          </cell>
          <cell r="C45" t="str">
            <v>ВЫСОКОСОВ Александр</v>
          </cell>
          <cell r="D45">
            <v>39116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>
            <v>10151609566</v>
          </cell>
          <cell r="C46" t="str">
            <v>МАРТЫНОВ Александр</v>
          </cell>
          <cell r="D46">
            <v>39123</v>
          </cell>
          <cell r="E46" t="str">
            <v>КМС</v>
          </cell>
          <cell r="F46" t="str">
            <v>Москва</v>
          </cell>
        </row>
        <row r="47">
          <cell r="A47">
            <v>47</v>
          </cell>
          <cell r="B47">
            <v>10113386213</v>
          </cell>
          <cell r="C47" t="str">
            <v>БОРТНИК Иван</v>
          </cell>
          <cell r="D47">
            <v>39330</v>
          </cell>
          <cell r="E47" t="str">
            <v>МС</v>
          </cell>
          <cell r="F47" t="str">
            <v>Москва</v>
          </cell>
        </row>
        <row r="48">
          <cell r="A48">
            <v>48</v>
          </cell>
          <cell r="B48">
            <v>10130180347</v>
          </cell>
          <cell r="C48" t="str">
            <v>БАШАРОВ Эльдар</v>
          </cell>
          <cell r="D48">
            <v>39353</v>
          </cell>
          <cell r="E48" t="str">
            <v>1 СР</v>
          </cell>
          <cell r="F48" t="str">
            <v>Москва</v>
          </cell>
        </row>
        <row r="49">
          <cell r="A49">
            <v>49</v>
          </cell>
          <cell r="B49">
            <v>10113107135</v>
          </cell>
          <cell r="C49" t="str">
            <v>КУСКОВ Давид</v>
          </cell>
          <cell r="D49">
            <v>39483</v>
          </cell>
          <cell r="E49" t="str">
            <v>КМС</v>
          </cell>
          <cell r="F49" t="str">
            <v>Москва</v>
          </cell>
        </row>
        <row r="50">
          <cell r="A50">
            <v>50</v>
          </cell>
          <cell r="B50">
            <v>10132054972</v>
          </cell>
          <cell r="C50" t="str">
            <v>НИКИТИН Степан</v>
          </cell>
          <cell r="D50">
            <v>39489</v>
          </cell>
          <cell r="E50" t="str">
            <v>КМС</v>
          </cell>
          <cell r="F50" t="str">
            <v>Москва</v>
          </cell>
        </row>
        <row r="51">
          <cell r="A51">
            <v>51</v>
          </cell>
          <cell r="B51">
            <v>10130166910</v>
          </cell>
          <cell r="C51" t="str">
            <v>ПАЩЕНКО Дмитрий</v>
          </cell>
          <cell r="D51">
            <v>39496</v>
          </cell>
          <cell r="E51" t="str">
            <v>КМС</v>
          </cell>
          <cell r="F51" t="str">
            <v>Москва</v>
          </cell>
        </row>
        <row r="52">
          <cell r="A52">
            <v>52</v>
          </cell>
          <cell r="B52">
            <v>10135578395</v>
          </cell>
          <cell r="C52" t="str">
            <v>ПРОКОФЬЕВ Степан</v>
          </cell>
          <cell r="D52">
            <v>39548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>
            <v>10139215996</v>
          </cell>
          <cell r="C53" t="str">
            <v>ЗАКУСКИН Андрей</v>
          </cell>
          <cell r="D53">
            <v>39552</v>
          </cell>
          <cell r="E53" t="str">
            <v>1 СР</v>
          </cell>
          <cell r="F53" t="str">
            <v>Москва</v>
          </cell>
        </row>
        <row r="54">
          <cell r="A54">
            <v>54</v>
          </cell>
          <cell r="B54">
            <v>10115495961</v>
          </cell>
          <cell r="C54" t="str">
            <v>НАФИКОВ Роман</v>
          </cell>
          <cell r="D54">
            <v>39575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>
            <v>10130167314</v>
          </cell>
          <cell r="C55" t="str">
            <v>ТАРАСОВ Сергей</v>
          </cell>
          <cell r="D55">
            <v>39604</v>
          </cell>
          <cell r="E55" t="str">
            <v>КМС</v>
          </cell>
          <cell r="F55" t="str">
            <v>Москва</v>
          </cell>
        </row>
        <row r="56">
          <cell r="A56">
            <v>56</v>
          </cell>
          <cell r="B56">
            <v>10130294424</v>
          </cell>
          <cell r="C56" t="str">
            <v>АНТОШИН Фёдор</v>
          </cell>
          <cell r="D56">
            <v>39616</v>
          </cell>
          <cell r="E56" t="str">
            <v>2 СР</v>
          </cell>
          <cell r="F56" t="str">
            <v>Москва</v>
          </cell>
        </row>
        <row r="57">
          <cell r="A57">
            <v>57</v>
          </cell>
          <cell r="B57">
            <v>10131461050</v>
          </cell>
          <cell r="C57" t="str">
            <v>МЕТЛОВ Дмитрий</v>
          </cell>
          <cell r="D57">
            <v>39682</v>
          </cell>
          <cell r="E57" t="str">
            <v>1 СР</v>
          </cell>
          <cell r="F57" t="str">
            <v>Москва</v>
          </cell>
        </row>
        <row r="58">
          <cell r="A58">
            <v>58</v>
          </cell>
          <cell r="B58" t="str">
            <v>дог.49533</v>
          </cell>
          <cell r="C58" t="str">
            <v>СИТДИКОВ Амир</v>
          </cell>
          <cell r="D58">
            <v>39858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>
            <v>10139175378</v>
          </cell>
          <cell r="C59" t="str">
            <v>ГАММЕРШМИДТ Антон</v>
          </cell>
          <cell r="D59">
            <v>39878</v>
          </cell>
          <cell r="E59" t="str">
            <v>КМС</v>
          </cell>
          <cell r="F59" t="str">
            <v>Москва</v>
          </cell>
        </row>
        <row r="60">
          <cell r="A60">
            <v>60</v>
          </cell>
          <cell r="B60">
            <v>10129902885</v>
          </cell>
          <cell r="C60" t="str">
            <v>БОРТНИК Степан</v>
          </cell>
          <cell r="D60">
            <v>40113</v>
          </cell>
          <cell r="E60" t="str">
            <v>КМС</v>
          </cell>
          <cell r="F60" t="str">
            <v>Москва</v>
          </cell>
        </row>
        <row r="61">
          <cell r="A61">
            <v>61</v>
          </cell>
          <cell r="B61">
            <v>10150048270</v>
          </cell>
          <cell r="C61" t="str">
            <v>БЕРЕСТ Сергей</v>
          </cell>
          <cell r="D61">
            <v>40176</v>
          </cell>
          <cell r="E61" t="str">
            <v>2 СР</v>
          </cell>
          <cell r="F61" t="str">
            <v>Москва</v>
          </cell>
        </row>
        <row r="62">
          <cell r="A62">
            <v>62</v>
          </cell>
          <cell r="B62">
            <v>10130112447</v>
          </cell>
          <cell r="C62" t="str">
            <v>КУРТАКОВ Владимир</v>
          </cell>
          <cell r="D62">
            <v>40267</v>
          </cell>
          <cell r="E62" t="str">
            <v>1 СР</v>
          </cell>
          <cell r="F62" t="str">
            <v>Москва</v>
          </cell>
        </row>
        <row r="63">
          <cell r="A63">
            <v>63</v>
          </cell>
          <cell r="B63">
            <v>10138211947</v>
          </cell>
          <cell r="C63" t="str">
            <v>КУДЕНКО Глеб</v>
          </cell>
          <cell r="D63">
            <v>40270</v>
          </cell>
          <cell r="E63" t="str">
            <v xml:space="preserve">1 СР </v>
          </cell>
          <cell r="F63" t="str">
            <v>Москва</v>
          </cell>
        </row>
        <row r="64">
          <cell r="A64">
            <v>64</v>
          </cell>
          <cell r="B64">
            <v>10142405276</v>
          </cell>
          <cell r="C64" t="str">
            <v>ГОРБЫЛЕВ Егор</v>
          </cell>
          <cell r="D64">
            <v>40297</v>
          </cell>
          <cell r="E64" t="str">
            <v>1 СР</v>
          </cell>
          <cell r="F64" t="str">
            <v>Москва</v>
          </cell>
        </row>
        <row r="65">
          <cell r="A65">
            <v>65</v>
          </cell>
          <cell r="B65">
            <v>10143964552</v>
          </cell>
          <cell r="C65" t="str">
            <v>РАКОВ Леонид</v>
          </cell>
          <cell r="D65">
            <v>40323</v>
          </cell>
          <cell r="E65" t="str">
            <v>2 СР</v>
          </cell>
          <cell r="F65" t="str">
            <v>Москва</v>
          </cell>
        </row>
        <row r="66">
          <cell r="A66">
            <v>66</v>
          </cell>
          <cell r="B66">
            <v>10123421871</v>
          </cell>
          <cell r="C66" t="str">
            <v>БОГОМОЛОВ Кирилл</v>
          </cell>
          <cell r="D66">
            <v>39107</v>
          </cell>
          <cell r="E66" t="str">
            <v>КМС</v>
          </cell>
          <cell r="F66" t="str">
            <v>Москва</v>
          </cell>
        </row>
        <row r="67">
          <cell r="A67">
            <v>67</v>
          </cell>
          <cell r="B67">
            <v>10104081990</v>
          </cell>
          <cell r="C67" t="str">
            <v>МАСТЮГИН Максим</v>
          </cell>
          <cell r="D67">
            <v>39148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>
            <v>10158774432</v>
          </cell>
          <cell r="C68" t="str">
            <v>ВАСИЛЬЕВ Тимофей</v>
          </cell>
          <cell r="D68">
            <v>39183</v>
          </cell>
          <cell r="E68" t="str">
            <v>КМС</v>
          </cell>
          <cell r="F68" t="str">
            <v>Москва</v>
          </cell>
        </row>
        <row r="69">
          <cell r="A69">
            <v>69</v>
          </cell>
          <cell r="B69">
            <v>10112680941</v>
          </cell>
          <cell r="C69" t="str">
            <v>ГРИГОРЬЕВ Сократ</v>
          </cell>
          <cell r="D69">
            <v>39226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>
            <v>10090059834</v>
          </cell>
          <cell r="C70" t="str">
            <v>КИРИЛЬЦЕВ Тимур</v>
          </cell>
          <cell r="D70">
            <v>39363</v>
          </cell>
          <cell r="E70" t="str">
            <v>КМС</v>
          </cell>
          <cell r="F70" t="str">
            <v>Москва</v>
          </cell>
        </row>
        <row r="71">
          <cell r="A71">
            <v>71</v>
          </cell>
          <cell r="B71" t="str">
            <v>дог.49562</v>
          </cell>
          <cell r="C71" t="str">
            <v>ЛАПШИН Никита</v>
          </cell>
          <cell r="D71">
            <v>39249</v>
          </cell>
          <cell r="E71" t="str">
            <v>2 СР</v>
          </cell>
          <cell r="F71" t="str">
            <v>Москва</v>
          </cell>
        </row>
        <row r="72">
          <cell r="A72">
            <v>72</v>
          </cell>
          <cell r="B72">
            <v>10007772108</v>
          </cell>
          <cell r="C72" t="str">
            <v>ДУБЧЕНКО Александр</v>
          </cell>
          <cell r="D72">
            <v>34749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>
            <v>10015266972</v>
          </cell>
          <cell r="C73" t="str">
            <v>НЕСТЕРОВ Дмитрий</v>
          </cell>
          <cell r="D73">
            <v>36202</v>
          </cell>
          <cell r="E73" t="str">
            <v>МСМК</v>
          </cell>
          <cell r="F73" t="str">
            <v>Тульская область</v>
          </cell>
        </row>
        <row r="74">
          <cell r="A74">
            <v>74</v>
          </cell>
          <cell r="B74">
            <v>10083104530</v>
          </cell>
          <cell r="C74" t="str">
            <v>ГИРИЛОВИЧ Игорь</v>
          </cell>
          <cell r="D74">
            <v>38427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>
            <v>10082411180</v>
          </cell>
          <cell r="C75" t="str">
            <v>МЕДЕНЕЦ Богдан</v>
          </cell>
          <cell r="D75">
            <v>38034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>
            <v>10094923271</v>
          </cell>
          <cell r="C76" t="str">
            <v>БЫКОВСКИЙ Никита</v>
          </cell>
          <cell r="D76">
            <v>38917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>
            <v>10034934431</v>
          </cell>
          <cell r="C77" t="str">
            <v>НАУМОВ Максим</v>
          </cell>
          <cell r="D77">
            <v>36630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>
            <v>10131028691</v>
          </cell>
          <cell r="C78" t="str">
            <v>ЗЫБИН Артем</v>
          </cell>
          <cell r="D78">
            <v>39747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>
            <v>10132853810</v>
          </cell>
          <cell r="C79" t="str">
            <v>НИКИШИН Александр</v>
          </cell>
          <cell r="D79">
            <v>39671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>
            <v>10100863008</v>
          </cell>
          <cell r="C80" t="str">
            <v>ПУЧЕНКИН Артем</v>
          </cell>
          <cell r="D80">
            <v>39432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>
            <v>10124508776</v>
          </cell>
          <cell r="C81" t="str">
            <v>ВАХНИН Александр</v>
          </cell>
          <cell r="D81">
            <v>35087</v>
          </cell>
          <cell r="E81" t="str">
            <v>КМС</v>
          </cell>
          <cell r="F81" t="str">
            <v>Московская область</v>
          </cell>
        </row>
        <row r="82">
          <cell r="A82">
            <v>82</v>
          </cell>
          <cell r="B82">
            <v>10141781951</v>
          </cell>
          <cell r="C82" t="str">
            <v>ПЛИТАРАК Андрей</v>
          </cell>
          <cell r="D82">
            <v>39869</v>
          </cell>
          <cell r="E82" t="str">
            <v>1 СР</v>
          </cell>
          <cell r="F82" t="str">
            <v>Московская область</v>
          </cell>
        </row>
        <row r="83">
          <cell r="A83">
            <v>83</v>
          </cell>
          <cell r="B83">
            <v>10142512279</v>
          </cell>
          <cell r="C83" t="str">
            <v>СЛЕСАРЕВ Дмитрий</v>
          </cell>
          <cell r="D83">
            <v>39842</v>
          </cell>
          <cell r="E83" t="str">
            <v>2 СР</v>
          </cell>
          <cell r="F83" t="str">
            <v>Московская область</v>
          </cell>
        </row>
        <row r="84">
          <cell r="A84">
            <v>84</v>
          </cell>
          <cell r="B84">
            <v>10155961230</v>
          </cell>
          <cell r="C84" t="str">
            <v>КУРЧАНОВ Алексей</v>
          </cell>
          <cell r="D84">
            <v>39517</v>
          </cell>
          <cell r="E84" t="str">
            <v>2 СР</v>
          </cell>
          <cell r="F84" t="str">
            <v>Московская область</v>
          </cell>
        </row>
        <row r="85">
          <cell r="A85">
            <v>85</v>
          </cell>
          <cell r="B85">
            <v>10141649282</v>
          </cell>
          <cell r="C85" t="str">
            <v>ЩЕПОТЬЕВ Константин</v>
          </cell>
          <cell r="D85">
            <v>40168</v>
          </cell>
          <cell r="E85" t="str">
            <v>1 СР</v>
          </cell>
          <cell r="F85" t="str">
            <v>Московская область</v>
          </cell>
        </row>
        <row r="86">
          <cell r="A86">
            <v>86</v>
          </cell>
          <cell r="B86">
            <v>10115647222</v>
          </cell>
          <cell r="C86" t="str">
            <v xml:space="preserve">КОНДРАТЬЕВ Михаил </v>
          </cell>
          <cell r="D86">
            <v>39463</v>
          </cell>
          <cell r="E86" t="str">
            <v>КМС</v>
          </cell>
          <cell r="F86" t="str">
            <v>Московская область</v>
          </cell>
        </row>
        <row r="87">
          <cell r="A87">
            <v>87</v>
          </cell>
          <cell r="B87">
            <v>10130178630</v>
          </cell>
          <cell r="C87" t="str">
            <v>ЖЕЛЕЗОВ Михаил</v>
          </cell>
          <cell r="D87">
            <v>39851</v>
          </cell>
          <cell r="E87" t="str">
            <v>2 СР</v>
          </cell>
          <cell r="F87" t="str">
            <v>Московская область</v>
          </cell>
        </row>
        <row r="88">
          <cell r="A88">
            <v>88</v>
          </cell>
          <cell r="B88">
            <v>10090441164</v>
          </cell>
          <cell r="C88" t="str">
            <v>ГОДИН Михаил</v>
          </cell>
          <cell r="D88">
            <v>38312</v>
          </cell>
          <cell r="E88" t="str">
            <v>МС</v>
          </cell>
          <cell r="F88" t="str">
            <v>Омская область</v>
          </cell>
        </row>
        <row r="89">
          <cell r="A89">
            <v>89</v>
          </cell>
          <cell r="B89">
            <v>10077952416</v>
          </cell>
          <cell r="C89" t="str">
            <v>ЗАЛИПЯТСКИЙ Иван</v>
          </cell>
          <cell r="D89">
            <v>37631</v>
          </cell>
          <cell r="E89" t="str">
            <v>МС</v>
          </cell>
          <cell r="F89" t="str">
            <v>Омская область</v>
          </cell>
        </row>
        <row r="90">
          <cell r="A90">
            <v>90</v>
          </cell>
          <cell r="B90">
            <v>10091885555</v>
          </cell>
          <cell r="C90" t="str">
            <v>ПРОКУРАТОВ Александр</v>
          </cell>
          <cell r="D90">
            <v>38571</v>
          </cell>
          <cell r="E90" t="str">
            <v>КМС</v>
          </cell>
          <cell r="F90" t="str">
            <v>Омская область</v>
          </cell>
        </row>
        <row r="91">
          <cell r="A91">
            <v>91</v>
          </cell>
          <cell r="B91">
            <v>10090420148</v>
          </cell>
          <cell r="C91" t="str">
            <v>ГАЛИХАНОВ Денис</v>
          </cell>
          <cell r="D91">
            <v>38909</v>
          </cell>
          <cell r="E91" t="str">
            <v>МС</v>
          </cell>
          <cell r="F91" t="str">
            <v>Санкт-Петербург</v>
          </cell>
        </row>
        <row r="92">
          <cell r="A92">
            <v>92</v>
          </cell>
          <cell r="B92">
            <v>10063781322</v>
          </cell>
          <cell r="C92" t="str">
            <v>ШЕКЕЛАШВИЛИ Давид</v>
          </cell>
          <cell r="D92">
            <v>37834</v>
          </cell>
          <cell r="E92" t="str">
            <v>МС</v>
          </cell>
          <cell r="F92" t="str">
            <v>Санкт-Петербург</v>
          </cell>
        </row>
        <row r="93">
          <cell r="A93">
            <v>93</v>
          </cell>
          <cell r="B93">
            <v>10103577792</v>
          </cell>
          <cell r="C93" t="str">
            <v>АЛЕКСЕЕВ Лаврентий</v>
          </cell>
          <cell r="D93">
            <v>37602</v>
          </cell>
          <cell r="E93" t="str">
            <v>МС</v>
          </cell>
          <cell r="F93" t="str">
            <v>Санкт-Петербург</v>
          </cell>
        </row>
        <row r="94">
          <cell r="A94">
            <v>94</v>
          </cell>
          <cell r="B94">
            <v>10110374361</v>
          </cell>
          <cell r="C94" t="str">
            <v>ГОЛКОВ Михаил</v>
          </cell>
          <cell r="D94">
            <v>38749</v>
          </cell>
          <cell r="E94" t="str">
            <v>МС</v>
          </cell>
          <cell r="F94" t="str">
            <v>Санкт-Петербург</v>
          </cell>
        </row>
        <row r="95">
          <cell r="A95">
            <v>95</v>
          </cell>
          <cell r="B95">
            <v>10111626065</v>
          </cell>
          <cell r="C95" t="str">
            <v>ПАВЛОВСКИЙ Дмитрий</v>
          </cell>
          <cell r="D95">
            <v>39347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>
            <v>10142216936</v>
          </cell>
          <cell r="C96" t="str">
            <v>МОКЕЕВ Захар</v>
          </cell>
          <cell r="D96">
            <v>39466</v>
          </cell>
          <cell r="E96" t="str">
            <v>КМС</v>
          </cell>
          <cell r="F96" t="str">
            <v>Санкт-Петербург</v>
          </cell>
        </row>
        <row r="97">
          <cell r="A97">
            <v>97</v>
          </cell>
          <cell r="B97">
            <v>10126302973</v>
          </cell>
          <cell r="C97" t="str">
            <v>ДЕМИШ Михаил</v>
          </cell>
          <cell r="D97">
            <v>39472</v>
          </cell>
          <cell r="E97" t="str">
            <v>КМС</v>
          </cell>
          <cell r="F97" t="str">
            <v>Санкт-Петербург</v>
          </cell>
        </row>
        <row r="98">
          <cell r="A98">
            <v>98</v>
          </cell>
          <cell r="B98">
            <v>10126386738</v>
          </cell>
          <cell r="C98" t="str">
            <v>БУТЕНКО Никита</v>
          </cell>
          <cell r="D98">
            <v>39793</v>
          </cell>
          <cell r="E98" t="str">
            <v>КМС</v>
          </cell>
          <cell r="F98" t="str">
            <v>Санкт-Петербург</v>
          </cell>
        </row>
        <row r="99">
          <cell r="A99">
            <v>99</v>
          </cell>
          <cell r="B99">
            <v>10133902723</v>
          </cell>
          <cell r="C99" t="str">
            <v>ПУШКАРЕВ Ярослав</v>
          </cell>
          <cell r="D99">
            <v>39552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>
            <v>10132137121</v>
          </cell>
          <cell r="C100" t="str">
            <v>ГИЧКИН Артем</v>
          </cell>
          <cell r="D100">
            <v>39697</v>
          </cell>
          <cell r="E100" t="str">
            <v>КМС</v>
          </cell>
          <cell r="F100" t="str">
            <v>Санкт-Петербург</v>
          </cell>
        </row>
        <row r="101">
          <cell r="A101">
            <v>101</v>
          </cell>
          <cell r="B101">
            <v>10116167079</v>
          </cell>
          <cell r="C101" t="str">
            <v>КОРОБОВ Степан</v>
          </cell>
          <cell r="D101">
            <v>39199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102</v>
          </cell>
          <cell r="B102">
            <v>10129677664</v>
          </cell>
          <cell r="C102" t="str">
            <v>КУНИН Андрей</v>
          </cell>
          <cell r="D102">
            <v>39402</v>
          </cell>
          <cell r="E102" t="str">
            <v>КМС</v>
          </cell>
          <cell r="F102" t="str">
            <v>Санкт-Петербург</v>
          </cell>
        </row>
        <row r="127">
          <cell r="A127">
            <v>103</v>
          </cell>
          <cell r="B127" t="str">
            <v>10007272455</v>
          </cell>
          <cell r="C127" t="str">
            <v>ШМЕЛЕВА Дарья</v>
          </cell>
          <cell r="D127">
            <v>34633</v>
          </cell>
          <cell r="E127" t="str">
            <v>ЗМС</v>
          </cell>
          <cell r="F127" t="str">
            <v>Москва</v>
          </cell>
        </row>
        <row r="128">
          <cell r="A128">
            <v>104</v>
          </cell>
          <cell r="B128">
            <v>10014630109</v>
          </cell>
          <cell r="C128" t="str">
            <v>ВАЩЕНКО Полина</v>
          </cell>
          <cell r="D128">
            <v>36529</v>
          </cell>
          <cell r="E128" t="str">
            <v>МСМК</v>
          </cell>
          <cell r="F128" t="str">
            <v>Москва</v>
          </cell>
        </row>
        <row r="129">
          <cell r="A129">
            <v>105</v>
          </cell>
          <cell r="B129">
            <v>10094917312</v>
          </cell>
          <cell r="C129" t="str">
            <v>СОЛОЗОБОВА Елизавета</v>
          </cell>
          <cell r="D129">
            <v>38671</v>
          </cell>
          <cell r="E129" t="str">
            <v>МС</v>
          </cell>
          <cell r="F129" t="str">
            <v>Москва</v>
          </cell>
        </row>
        <row r="130">
          <cell r="A130">
            <v>106</v>
          </cell>
          <cell r="B130">
            <v>10094893363</v>
          </cell>
          <cell r="C130" t="str">
            <v>СЕМЕНЮК Яна</v>
          </cell>
          <cell r="D130">
            <v>38783</v>
          </cell>
          <cell r="E130" t="str">
            <v>МС</v>
          </cell>
          <cell r="F130" t="str">
            <v>Москва</v>
          </cell>
        </row>
        <row r="131">
          <cell r="A131">
            <v>107</v>
          </cell>
          <cell r="B131">
            <v>10089461161</v>
          </cell>
          <cell r="C131" t="str">
            <v>НОВИКОВА Софья</v>
          </cell>
          <cell r="D131">
            <v>38988</v>
          </cell>
          <cell r="E131" t="str">
            <v>МС</v>
          </cell>
          <cell r="F131" t="str">
            <v>Москва</v>
          </cell>
        </row>
        <row r="132">
          <cell r="A132">
            <v>108</v>
          </cell>
          <cell r="B132">
            <v>10104021568</v>
          </cell>
          <cell r="C132" t="str">
            <v>БУЗИНА Елизавета</v>
          </cell>
          <cell r="D132">
            <v>38246</v>
          </cell>
          <cell r="E132" t="str">
            <v>МС</v>
          </cell>
          <cell r="F132" t="str">
            <v>Москва</v>
          </cell>
        </row>
        <row r="133">
          <cell r="A133">
            <v>109</v>
          </cell>
          <cell r="B133">
            <v>10112463400</v>
          </cell>
          <cell r="C133" t="str">
            <v>САШЕНКОВА Александра</v>
          </cell>
          <cell r="D133">
            <v>39458</v>
          </cell>
          <cell r="E133" t="str">
            <v>КМС</v>
          </cell>
          <cell r="F133" t="str">
            <v>Москва</v>
          </cell>
        </row>
        <row r="134">
          <cell r="A134">
            <v>110</v>
          </cell>
          <cell r="B134">
            <v>10131543502</v>
          </cell>
          <cell r="C134" t="str">
            <v>СОЛОЗОБОВА Вероника</v>
          </cell>
          <cell r="D134">
            <v>39647</v>
          </cell>
          <cell r="E134" t="str">
            <v>МС</v>
          </cell>
          <cell r="F134" t="str">
            <v>Москва</v>
          </cell>
        </row>
        <row r="135">
          <cell r="A135">
            <v>111</v>
          </cell>
          <cell r="B135">
            <v>10128419492</v>
          </cell>
          <cell r="C135" t="str">
            <v>СТУДЕННИКОВА Ярослава</v>
          </cell>
          <cell r="D135">
            <v>39785</v>
          </cell>
          <cell r="E135" t="str">
            <v>МС</v>
          </cell>
          <cell r="F135" t="str">
            <v>Москва</v>
          </cell>
        </row>
        <row r="136">
          <cell r="A136">
            <v>112</v>
          </cell>
          <cell r="B136">
            <v>10137270643</v>
          </cell>
          <cell r="C136" t="str">
            <v>АЛЕКСЕЕВА Васса</v>
          </cell>
          <cell r="D136">
            <v>39897</v>
          </cell>
          <cell r="E136" t="str">
            <v>КМС</v>
          </cell>
          <cell r="F136" t="str">
            <v>Москва</v>
          </cell>
        </row>
        <row r="137">
          <cell r="A137">
            <v>113</v>
          </cell>
          <cell r="B137">
            <v>10136925786</v>
          </cell>
          <cell r="C137" t="str">
            <v>БИРЮКОВА Элина</v>
          </cell>
          <cell r="D137">
            <v>40372</v>
          </cell>
          <cell r="E137" t="str">
            <v>2 СР</v>
          </cell>
          <cell r="F137" t="str">
            <v>Москва</v>
          </cell>
        </row>
        <row r="138">
          <cell r="A138">
            <v>114</v>
          </cell>
          <cell r="B138">
            <v>10078794700</v>
          </cell>
          <cell r="C138" t="str">
            <v>БОГОМОЛОВА Елизавета</v>
          </cell>
          <cell r="D138">
            <v>37812</v>
          </cell>
          <cell r="E138" t="str">
            <v>МС</v>
          </cell>
          <cell r="F138" t="str">
            <v>Москва</v>
          </cell>
        </row>
        <row r="139">
          <cell r="A139">
            <v>115</v>
          </cell>
          <cell r="B139">
            <v>10077949584</v>
          </cell>
          <cell r="C139" t="str">
            <v>БЛАГОДАРОВА Варвара</v>
          </cell>
          <cell r="D139">
            <v>37972</v>
          </cell>
          <cell r="E139" t="str">
            <v>МС</v>
          </cell>
          <cell r="F139" t="str">
            <v>Москва</v>
          </cell>
        </row>
        <row r="140">
          <cell r="A140">
            <v>116</v>
          </cell>
          <cell r="B140">
            <v>10102050650</v>
          </cell>
          <cell r="C140" t="str">
            <v>АРТЕМОВА Вера</v>
          </cell>
          <cell r="D140">
            <v>38399</v>
          </cell>
          <cell r="E140" t="str">
            <v>МС</v>
          </cell>
          <cell r="F140" t="str">
            <v>Москва</v>
          </cell>
        </row>
        <row r="141">
          <cell r="A141">
            <v>117</v>
          </cell>
          <cell r="B141">
            <v>10107167806</v>
          </cell>
          <cell r="C141" t="str">
            <v>ЩЁКОТОВА Анастасия</v>
          </cell>
          <cell r="D141">
            <v>38784</v>
          </cell>
          <cell r="E141" t="str">
            <v>КМС</v>
          </cell>
          <cell r="F141" t="str">
            <v>Москва</v>
          </cell>
        </row>
        <row r="142">
          <cell r="A142">
            <v>118</v>
          </cell>
          <cell r="B142">
            <v>10114320746</v>
          </cell>
          <cell r="C142" t="str">
            <v>РОЗЕНТАЛЬ Милана</v>
          </cell>
          <cell r="D142">
            <v>38962</v>
          </cell>
          <cell r="E142" t="str">
            <v>1 СР</v>
          </cell>
          <cell r="F142" t="str">
            <v>Москва</v>
          </cell>
        </row>
        <row r="143">
          <cell r="A143">
            <v>119</v>
          </cell>
          <cell r="B143">
            <v>10130164280</v>
          </cell>
          <cell r="C143" t="str">
            <v>БОСАРГИНА Дарья</v>
          </cell>
          <cell r="D143">
            <v>39492</v>
          </cell>
          <cell r="E143" t="str">
            <v>КМС</v>
          </cell>
          <cell r="F143" t="str">
            <v>Москва</v>
          </cell>
        </row>
        <row r="144">
          <cell r="A144">
            <v>120</v>
          </cell>
          <cell r="B144">
            <v>10116260544</v>
          </cell>
          <cell r="C144" t="str">
            <v>БАЖЕНОВА Кристина</v>
          </cell>
          <cell r="D144">
            <v>39526</v>
          </cell>
          <cell r="E144" t="str">
            <v>КМС</v>
          </cell>
          <cell r="F144" t="str">
            <v>Москва</v>
          </cell>
        </row>
        <row r="145">
          <cell r="A145">
            <v>121</v>
          </cell>
          <cell r="B145">
            <v>10120394259</v>
          </cell>
          <cell r="C145" t="str">
            <v>СУДАРИКОВА Мария</v>
          </cell>
          <cell r="D145">
            <v>39797</v>
          </cell>
          <cell r="E145" t="str">
            <v>1 СР</v>
          </cell>
          <cell r="F145" t="str">
            <v>Москва</v>
          </cell>
        </row>
        <row r="146">
          <cell r="A146">
            <v>122</v>
          </cell>
          <cell r="B146">
            <v>10148315913</v>
          </cell>
          <cell r="C146" t="str">
            <v>АРКИЛОВИЧ Устинья</v>
          </cell>
          <cell r="D146">
            <v>40014</v>
          </cell>
          <cell r="E146" t="str">
            <v>2 СР</v>
          </cell>
          <cell r="F146" t="str">
            <v>Москва</v>
          </cell>
        </row>
        <row r="147">
          <cell r="A147">
            <v>123</v>
          </cell>
          <cell r="B147">
            <v>10150042715</v>
          </cell>
          <cell r="C147" t="str">
            <v>ФИЛИМОНОВА Елизавета</v>
          </cell>
          <cell r="D147">
            <v>40041</v>
          </cell>
          <cell r="E147" t="str">
            <v>2 СР</v>
          </cell>
          <cell r="F147" t="str">
            <v>Москва</v>
          </cell>
        </row>
        <row r="148">
          <cell r="A148">
            <v>124</v>
          </cell>
          <cell r="B148">
            <v>10148387954</v>
          </cell>
          <cell r="C148" t="str">
            <v>МАРЫЧЕВА Алина</v>
          </cell>
          <cell r="D148">
            <v>40074</v>
          </cell>
          <cell r="E148" t="str">
            <v>2 СР</v>
          </cell>
          <cell r="F148" t="str">
            <v>Москва</v>
          </cell>
        </row>
        <row r="149">
          <cell r="A149">
            <v>125</v>
          </cell>
          <cell r="B149">
            <v>10130128817</v>
          </cell>
          <cell r="C149" t="str">
            <v>АЛЯКРИНСКАЯ София</v>
          </cell>
          <cell r="D149">
            <v>40101</v>
          </cell>
          <cell r="E149" t="str">
            <v>КМС</v>
          </cell>
          <cell r="F149" t="str">
            <v>Москва</v>
          </cell>
        </row>
        <row r="150">
          <cell r="A150">
            <v>126</v>
          </cell>
          <cell r="B150">
            <v>10135721572</v>
          </cell>
          <cell r="C150" t="str">
            <v>ЗЕМЕРОВА Полина</v>
          </cell>
          <cell r="D150">
            <v>40361</v>
          </cell>
          <cell r="E150" t="str">
            <v>2 СР</v>
          </cell>
          <cell r="F150" t="str">
            <v>Москва</v>
          </cell>
        </row>
        <row r="151">
          <cell r="A151">
            <v>127</v>
          </cell>
          <cell r="B151">
            <v>10137456458</v>
          </cell>
          <cell r="C151" t="str">
            <v>РАССОХА Виктория</v>
          </cell>
          <cell r="D151">
            <v>40341</v>
          </cell>
          <cell r="E151" t="str">
            <v>2 СР</v>
          </cell>
          <cell r="F151" t="str">
            <v>Москва</v>
          </cell>
        </row>
        <row r="152">
          <cell r="A152">
            <v>128</v>
          </cell>
          <cell r="B152">
            <v>10083844154</v>
          </cell>
          <cell r="C152" t="str">
            <v xml:space="preserve">СМИРНОВА Анна </v>
          </cell>
          <cell r="D152">
            <v>39353</v>
          </cell>
          <cell r="E152" t="str">
            <v>КМС</v>
          </cell>
          <cell r="F152" t="str">
            <v>Москва</v>
          </cell>
        </row>
        <row r="153">
          <cell r="A153">
            <v>129</v>
          </cell>
          <cell r="B153">
            <v>10091970532</v>
          </cell>
          <cell r="C153" t="str">
            <v>ЕВЛАНОВА Екатерина</v>
          </cell>
          <cell r="D153">
            <v>39047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130</v>
          </cell>
          <cell r="B154">
            <v>10091733183</v>
          </cell>
          <cell r="C154" t="str">
            <v>КРОТКОВА Наталья</v>
          </cell>
          <cell r="D154">
            <v>31898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131</v>
          </cell>
          <cell r="B155">
            <v>10142115084</v>
          </cell>
          <cell r="C155" t="str">
            <v>ФЛОРИНСКАЯ Яна</v>
          </cell>
          <cell r="D155">
            <v>31040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132</v>
          </cell>
          <cell r="B156">
            <v>10009045434</v>
          </cell>
          <cell r="C156" t="str">
            <v>ГОНЧАРОВА Ольга</v>
          </cell>
          <cell r="D156">
            <v>35656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133</v>
          </cell>
          <cell r="B157">
            <v>10095066650</v>
          </cell>
          <cell r="C157" t="str">
            <v>ХАЙБУЛЛАЕВА Виолетта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134</v>
          </cell>
          <cell r="B158">
            <v>10034991217</v>
          </cell>
          <cell r="C158" t="str">
            <v>АНДРЕЕВА Ксения</v>
          </cell>
          <cell r="D158">
            <v>36732</v>
          </cell>
          <cell r="E158" t="str">
            <v>МСМК</v>
          </cell>
          <cell r="F158" t="str">
            <v>Тульская область</v>
          </cell>
        </row>
        <row r="159">
          <cell r="A159">
            <v>135</v>
          </cell>
          <cell r="B159">
            <v>10136682074</v>
          </cell>
          <cell r="C159" t="str">
            <v>РОДИОНОВА Александра</v>
          </cell>
          <cell r="D159">
            <v>32030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136</v>
          </cell>
          <cell r="B160">
            <v>10100041841</v>
          </cell>
          <cell r="C160" t="str">
            <v>ВАСИЛЕНКО Владислава</v>
          </cell>
          <cell r="D160">
            <v>39082</v>
          </cell>
          <cell r="E160" t="str">
            <v>МС</v>
          </cell>
          <cell r="F160" t="str">
            <v>Тульская область</v>
          </cell>
        </row>
        <row r="161">
          <cell r="A161">
            <v>137</v>
          </cell>
          <cell r="B161">
            <v>10132789849</v>
          </cell>
          <cell r="C161" t="str">
            <v>ЛУЧИНА Виктория</v>
          </cell>
          <cell r="D161">
            <v>39558</v>
          </cell>
          <cell r="E161" t="str">
            <v>МС</v>
          </cell>
          <cell r="F161" t="str">
            <v>Тульская область</v>
          </cell>
        </row>
        <row r="162">
          <cell r="A162">
            <v>138</v>
          </cell>
          <cell r="B162">
            <v>10142335255</v>
          </cell>
          <cell r="C162" t="str">
            <v>ГВОЗДЕВА Диана</v>
          </cell>
          <cell r="D162">
            <v>39650</v>
          </cell>
          <cell r="E162" t="str">
            <v>КМС</v>
          </cell>
          <cell r="F162" t="str">
            <v>Тульская область</v>
          </cell>
        </row>
        <row r="163">
          <cell r="A163">
            <v>139</v>
          </cell>
          <cell r="B163">
            <v>10137919432</v>
          </cell>
          <cell r="C163" t="str">
            <v>ЕРМОЛОВА Мария</v>
          </cell>
          <cell r="D163">
            <v>39688</v>
          </cell>
          <cell r="E163" t="str">
            <v>КМС</v>
          </cell>
          <cell r="F163" t="str">
            <v>Тульская область</v>
          </cell>
        </row>
        <row r="164">
          <cell r="A164">
            <v>140</v>
          </cell>
          <cell r="B164">
            <v>10132790051</v>
          </cell>
          <cell r="C164" t="str">
            <v>ДРОЗДОВА Ольга</v>
          </cell>
          <cell r="D164">
            <v>39616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142</v>
          </cell>
          <cell r="B165">
            <v>10130345045</v>
          </cell>
          <cell r="C165" t="str">
            <v>СОКОЛОВА Софья</v>
          </cell>
          <cell r="D165">
            <v>39106</v>
          </cell>
          <cell r="E165" t="str">
            <v>КМС</v>
          </cell>
          <cell r="F165" t="str">
            <v>Тульская область</v>
          </cell>
        </row>
        <row r="166">
          <cell r="A166">
            <v>143</v>
          </cell>
          <cell r="B166">
            <v>10143149146</v>
          </cell>
          <cell r="C166" t="str">
            <v>СИБАЕВА Снежана</v>
          </cell>
          <cell r="D166">
            <v>39402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144</v>
          </cell>
          <cell r="B167">
            <v>10130776289</v>
          </cell>
          <cell r="C167" t="str">
            <v>КОБЕЦ Александра</v>
          </cell>
          <cell r="D167">
            <v>38747</v>
          </cell>
          <cell r="E167" t="str">
            <v>МС</v>
          </cell>
          <cell r="F167" t="str">
            <v>Московская область</v>
          </cell>
        </row>
        <row r="168">
          <cell r="A168">
            <v>145</v>
          </cell>
          <cell r="B168">
            <v>10126583566</v>
          </cell>
          <cell r="C168" t="str">
            <v>КРАСУЛИНА Марина</v>
          </cell>
          <cell r="D168">
            <v>38923</v>
          </cell>
          <cell r="E168" t="str">
            <v>1 СР</v>
          </cell>
          <cell r="F168" t="str">
            <v>Московская область</v>
          </cell>
        </row>
        <row r="169">
          <cell r="A169">
            <v>146</v>
          </cell>
          <cell r="B169">
            <v>10009045636</v>
          </cell>
          <cell r="C169" t="str">
            <v>АНТОНОВА Наталия</v>
          </cell>
          <cell r="D169">
            <v>34844</v>
          </cell>
          <cell r="E169" t="str">
            <v>ЗМС</v>
          </cell>
          <cell r="F169" t="str">
            <v>Санкт-Петербург</v>
          </cell>
        </row>
        <row r="170">
          <cell r="A170">
            <v>147</v>
          </cell>
          <cell r="B170">
            <v>10006462305</v>
          </cell>
          <cell r="C170" t="str">
            <v>ГНИДЕНКО Екатерина</v>
          </cell>
          <cell r="D170">
            <v>33949</v>
          </cell>
          <cell r="E170" t="str">
            <v>МСМК</v>
          </cell>
          <cell r="F170" t="str">
            <v>Санкт-Петербург</v>
          </cell>
        </row>
        <row r="171">
          <cell r="A171">
            <v>148</v>
          </cell>
          <cell r="B171">
            <v>10115496163</v>
          </cell>
          <cell r="C171" t="str">
            <v>ЕФИМОВА Виктория</v>
          </cell>
          <cell r="D171">
            <v>38895</v>
          </cell>
          <cell r="E171" t="str">
            <v>МС</v>
          </cell>
          <cell r="F171" t="str">
            <v>Санкт-Петербург</v>
          </cell>
        </row>
        <row r="172">
          <cell r="A172">
            <v>149</v>
          </cell>
          <cell r="B172">
            <v>10091971239</v>
          </cell>
          <cell r="C172" t="str">
            <v>ГУЦА Дарья</v>
          </cell>
          <cell r="D172">
            <v>38975</v>
          </cell>
          <cell r="E172" t="str">
            <v>МС</v>
          </cell>
          <cell r="F172" t="str">
            <v>Санкт-Петербург</v>
          </cell>
        </row>
        <row r="173">
          <cell r="A173">
            <v>150</v>
          </cell>
          <cell r="B173" t="str">
            <v>10090420653</v>
          </cell>
          <cell r="C173" t="str">
            <v>ИМИНОВА Камила</v>
          </cell>
          <cell r="D173">
            <v>38763</v>
          </cell>
          <cell r="E173" t="str">
            <v>МС</v>
          </cell>
          <cell r="F173" t="str">
            <v>Санкт-Петербург</v>
          </cell>
        </row>
        <row r="174">
          <cell r="A174">
            <v>151</v>
          </cell>
          <cell r="B174" t="str">
            <v>10080748238</v>
          </cell>
          <cell r="C174" t="str">
            <v>ЧЕРТИХИНА Юлия</v>
          </cell>
          <cell r="D174">
            <v>39121</v>
          </cell>
          <cell r="E174" t="str">
            <v>МС</v>
          </cell>
          <cell r="F174" t="str">
            <v>Санкт-Петербург</v>
          </cell>
        </row>
        <row r="175">
          <cell r="A175">
            <v>152</v>
          </cell>
          <cell r="B175">
            <v>10090053164</v>
          </cell>
          <cell r="C175" t="str">
            <v>КЛИМЕНКО Эвелина</v>
          </cell>
          <cell r="D175">
            <v>39217</v>
          </cell>
          <cell r="E175" t="str">
            <v>КМС</v>
          </cell>
          <cell r="F175" t="str">
            <v>Санкт-Петербург</v>
          </cell>
        </row>
        <row r="176">
          <cell r="A176">
            <v>153</v>
          </cell>
          <cell r="B176">
            <v>10137422207</v>
          </cell>
          <cell r="C176" t="str">
            <v>БЕЛЯЕВА Мария</v>
          </cell>
          <cell r="D176">
            <v>39866</v>
          </cell>
          <cell r="E176" t="str">
            <v>МС</v>
          </cell>
          <cell r="F176" t="str">
            <v>Санкт-Петербург</v>
          </cell>
        </row>
        <row r="177">
          <cell r="A177">
            <v>154</v>
          </cell>
          <cell r="B177">
            <v>10127613180</v>
          </cell>
          <cell r="C177" t="str">
            <v>ПЕРШИНА Анастасия</v>
          </cell>
          <cell r="D177">
            <v>39810</v>
          </cell>
          <cell r="E177" t="str">
            <v>КМС</v>
          </cell>
          <cell r="F177" t="str">
            <v>Санкт-Петербург</v>
          </cell>
        </row>
        <row r="178">
          <cell r="A178">
            <v>155</v>
          </cell>
          <cell r="B178">
            <v>10021681504</v>
          </cell>
          <cell r="C178" t="str">
            <v>ГРИБАНОВ Данила</v>
          </cell>
          <cell r="D178">
            <v>37884</v>
          </cell>
          <cell r="E178" t="str">
            <v>1 СР</v>
          </cell>
          <cell r="F178" t="str">
            <v>Москва</v>
          </cell>
        </row>
        <row r="179">
          <cell r="A179">
            <v>156</v>
          </cell>
          <cell r="B179">
            <v>10139528622</v>
          </cell>
          <cell r="C179" t="str">
            <v>КВАРТЮК Дмитрий</v>
          </cell>
          <cell r="D179">
            <v>40514</v>
          </cell>
          <cell r="E179" t="str">
            <v>КМС</v>
          </cell>
          <cell r="F179" t="str">
            <v>Москва</v>
          </cell>
        </row>
        <row r="180">
          <cell r="A180">
            <v>157</v>
          </cell>
          <cell r="B180">
            <v>10139186088</v>
          </cell>
          <cell r="C180" t="str">
            <v>АНЦИФЕРОВ Евгений</v>
          </cell>
          <cell r="D180">
            <v>40519</v>
          </cell>
          <cell r="E180" t="str">
            <v>1 СР</v>
          </cell>
          <cell r="F180" t="str">
            <v>Москва</v>
          </cell>
        </row>
        <row r="181">
          <cell r="A181">
            <v>158</v>
          </cell>
          <cell r="B181">
            <v>10137062495</v>
          </cell>
          <cell r="C181" t="str">
            <v>ТОЛКУШИН Борис</v>
          </cell>
          <cell r="D181">
            <v>40479</v>
          </cell>
          <cell r="E181" t="str">
            <v>1 СР</v>
          </cell>
          <cell r="F181" t="str">
            <v>Москва</v>
          </cell>
        </row>
        <row r="182">
          <cell r="A182">
            <v>159</v>
          </cell>
          <cell r="B182">
            <v>10139406764</v>
          </cell>
          <cell r="C182" t="str">
            <v>САДКОВ Ярослав</v>
          </cell>
          <cell r="D182">
            <v>40181</v>
          </cell>
          <cell r="E182" t="str">
            <v>1 СР</v>
          </cell>
          <cell r="F182" t="str">
            <v>Москва</v>
          </cell>
        </row>
        <row r="183">
          <cell r="A183">
            <v>160</v>
          </cell>
          <cell r="C183" t="str">
            <v>МЕФЕДОВ Виталий</v>
          </cell>
          <cell r="D183">
            <v>39923</v>
          </cell>
          <cell r="E183" t="str">
            <v>КМС</v>
          </cell>
          <cell r="F183" t="str">
            <v>Москва</v>
          </cell>
        </row>
        <row r="184">
          <cell r="A184">
            <v>161</v>
          </cell>
          <cell r="B184" t="str">
            <v>10139408986</v>
          </cell>
          <cell r="C184" t="str">
            <v>НИКАНОРОВ Андрей</v>
          </cell>
          <cell r="D184">
            <v>40286</v>
          </cell>
          <cell r="E184" t="str">
            <v>КМС</v>
          </cell>
          <cell r="F184" t="str">
            <v>Москва</v>
          </cell>
        </row>
        <row r="185">
          <cell r="A185">
            <v>162</v>
          </cell>
          <cell r="B185" t="str">
            <v>10149532352</v>
          </cell>
          <cell r="C185" t="str">
            <v>СОРОКИН Сергей</v>
          </cell>
          <cell r="D185">
            <v>39920</v>
          </cell>
          <cell r="E185" t="str">
            <v>1 СР</v>
          </cell>
          <cell r="F185" t="str">
            <v>Москва</v>
          </cell>
        </row>
        <row r="186">
          <cell r="A186">
            <v>163</v>
          </cell>
          <cell r="B186" t="str">
            <v>10101388222</v>
          </cell>
          <cell r="C186" t="str">
            <v xml:space="preserve">СМИРНОВ Роман </v>
          </cell>
          <cell r="D186">
            <v>39390</v>
          </cell>
          <cell r="F186" t="str">
            <v>Тульская область</v>
          </cell>
        </row>
        <row r="187">
          <cell r="A187">
            <v>164</v>
          </cell>
          <cell r="B187" t="str">
            <v>10097338167</v>
          </cell>
          <cell r="C187" t="str">
            <v>ХЛУПОВ Дмитрий</v>
          </cell>
          <cell r="D187">
            <v>38553</v>
          </cell>
          <cell r="E187" t="str">
            <v>МС</v>
          </cell>
          <cell r="F187" t="str">
            <v>Москва</v>
          </cell>
        </row>
        <row r="188">
          <cell r="A188">
            <v>165</v>
          </cell>
          <cell r="B188" t="str">
            <v>дог.49490</v>
          </cell>
          <cell r="C188" t="str">
            <v>ЛЕПЕХА Диана</v>
          </cell>
          <cell r="D188">
            <v>40417</v>
          </cell>
          <cell r="E188" t="str">
            <v>1 СР</v>
          </cell>
          <cell r="F188" t="str">
            <v>Москва</v>
          </cell>
        </row>
        <row r="189">
          <cell r="A189">
            <v>166</v>
          </cell>
          <cell r="B189" t="str">
            <v>10145133302</v>
          </cell>
          <cell r="C189" t="str">
            <v>ИГНАТЬЕВА Анастасия</v>
          </cell>
          <cell r="D189">
            <v>40264</v>
          </cell>
          <cell r="E189" t="str">
            <v>1 СР</v>
          </cell>
          <cell r="F189" t="str">
            <v>Москва</v>
          </cell>
        </row>
        <row r="190">
          <cell r="A190">
            <v>167</v>
          </cell>
          <cell r="B190" t="str">
            <v>10112709637</v>
          </cell>
          <cell r="C190" t="str">
            <v>ФАРАФОНТОВА Елизавета</v>
          </cell>
          <cell r="D190">
            <v>39296</v>
          </cell>
          <cell r="E190" t="str">
            <v>МС</v>
          </cell>
          <cell r="F190" t="str">
            <v>Москва</v>
          </cell>
        </row>
        <row r="191">
          <cell r="A191">
            <v>168</v>
          </cell>
          <cell r="B191" t="str">
            <v>10120120235</v>
          </cell>
          <cell r="C191" t="str">
            <v>ГОЛУЕНКО Дарья</v>
          </cell>
          <cell r="D191">
            <v>39166</v>
          </cell>
          <cell r="E191" t="str">
            <v>КМС</v>
          </cell>
          <cell r="F191" t="str">
            <v>Москва</v>
          </cell>
        </row>
        <row r="192">
          <cell r="A192">
            <v>169</v>
          </cell>
          <cell r="B192" t="str">
            <v>10145085611</v>
          </cell>
          <cell r="C192" t="str">
            <v>АНДРЮШИНА Маргарита</v>
          </cell>
          <cell r="D192">
            <v>40472</v>
          </cell>
          <cell r="E192" t="str">
            <v>1 СР</v>
          </cell>
          <cell r="F192" t="str">
            <v>Москва</v>
          </cell>
        </row>
        <row r="193">
          <cell r="A193">
            <v>170</v>
          </cell>
          <cell r="B193" t="str">
            <v>10080038724</v>
          </cell>
          <cell r="C193" t="str">
            <v>АРКАДЬЕВ Михаил</v>
          </cell>
          <cell r="D193">
            <v>38635</v>
          </cell>
          <cell r="E193" t="str">
            <v>МС</v>
          </cell>
          <cell r="F193" t="str">
            <v>Москва</v>
          </cell>
        </row>
        <row r="194">
          <cell r="A194">
            <v>171</v>
          </cell>
          <cell r="C194" t="str">
            <v>ДУПАК Ярослав</v>
          </cell>
          <cell r="D194">
            <v>39489</v>
          </cell>
          <cell r="E194" t="str">
            <v>КМС</v>
          </cell>
          <cell r="F194" t="str">
            <v>Москва</v>
          </cell>
        </row>
        <row r="551">
          <cell r="A551">
            <v>300</v>
          </cell>
          <cell r="B551">
            <v>45345</v>
          </cell>
          <cell r="C551" t="str">
            <v>Djkfty</v>
          </cell>
          <cell r="D551">
            <v>1</v>
          </cell>
          <cell r="E551">
            <v>1</v>
          </cell>
          <cell r="F5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60"/>
  <sheetViews>
    <sheetView tabSelected="1" view="pageBreakPreview" zoomScale="50" zoomScaleNormal="100" zoomScaleSheetLayoutView="50" workbookViewId="0">
      <selection activeCell="A11" sqref="A11:M11"/>
    </sheetView>
  </sheetViews>
  <sheetFormatPr defaultColWidth="9.28515625" defaultRowHeight="12.75" x14ac:dyDescent="0.25"/>
  <cols>
    <col min="1" max="1" width="11" style="2" customWidth="1"/>
    <col min="2" max="2" width="10.28515625" style="3" customWidth="1"/>
    <col min="3" max="3" width="24.7109375" style="3" customWidth="1"/>
    <col min="4" max="4" width="42.42578125" style="2" customWidth="1"/>
    <col min="5" max="5" width="23.140625" style="4" customWidth="1"/>
    <col min="6" max="6" width="15" style="2" customWidth="1"/>
    <col min="7" max="7" width="56.85546875" style="2" customWidth="1"/>
    <col min="8" max="10" width="15.85546875" style="2" customWidth="1"/>
    <col min="11" max="11" width="16" style="2" customWidth="1"/>
    <col min="12" max="12" width="19.28515625" style="2" customWidth="1"/>
    <col min="13" max="13" width="18.28515625" style="2" customWidth="1"/>
    <col min="14" max="15" width="9.28515625" style="2"/>
    <col min="16" max="16" width="0" style="2" hidden="1" customWidth="1"/>
    <col min="17" max="16384" width="9.28515625" style="2"/>
  </cols>
  <sheetData>
    <row r="1" spans="1:13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30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3.35" customHeight="1" x14ac:dyDescent="0.25"/>
    <row r="6" spans="1:13" s="6" customFormat="1" ht="32.25" customHeight="1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6" customFormat="1" ht="28.5" customHeight="1" x14ac:dyDescent="0.2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s="6" customFormat="1" ht="6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30.75" customHeight="1" thickTop="1" x14ac:dyDescent="0.25">
      <c r="A9" s="8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0"/>
    </row>
    <row r="10" spans="1:13" ht="25.5" customHeight="1" x14ac:dyDescent="0.25">
      <c r="A10" s="11" t="s"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1:13" ht="31.5" customHeight="1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3" ht="12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3" ht="18.75" x14ac:dyDescent="0.25">
      <c r="A13" s="17" t="s">
        <v>9</v>
      </c>
      <c r="B13" s="18"/>
      <c r="C13" s="18"/>
      <c r="D13" s="19"/>
      <c r="E13" s="20"/>
      <c r="F13" s="21"/>
      <c r="G13" s="22" t="s">
        <v>10</v>
      </c>
      <c r="H13" s="21"/>
      <c r="I13" s="21"/>
      <c r="J13" s="21"/>
      <c r="K13" s="21"/>
      <c r="L13" s="23"/>
      <c r="M13" s="24" t="s">
        <v>11</v>
      </c>
    </row>
    <row r="14" spans="1:13" ht="18.75" x14ac:dyDescent="0.25">
      <c r="A14" s="25" t="s">
        <v>12</v>
      </c>
      <c r="B14" s="26"/>
      <c r="C14" s="26"/>
      <c r="D14" s="27"/>
      <c r="E14" s="28"/>
      <c r="F14" s="29"/>
      <c r="G14" s="30" t="s">
        <v>13</v>
      </c>
      <c r="H14" s="29"/>
      <c r="I14" s="29"/>
      <c r="J14" s="29"/>
      <c r="K14" s="29"/>
      <c r="L14" s="31"/>
      <c r="M14" s="32" t="s">
        <v>14</v>
      </c>
    </row>
    <row r="15" spans="1:13" ht="18.75" x14ac:dyDescent="0.25">
      <c r="A15" s="33" t="s">
        <v>15</v>
      </c>
      <c r="B15" s="34"/>
      <c r="C15" s="34"/>
      <c r="D15" s="34"/>
      <c r="E15" s="34"/>
      <c r="F15" s="34"/>
      <c r="G15" s="35"/>
      <c r="H15" s="36" t="s">
        <v>16</v>
      </c>
      <c r="I15" s="34"/>
      <c r="J15" s="34"/>
      <c r="K15" s="34"/>
      <c r="L15" s="34"/>
      <c r="M15" s="37"/>
    </row>
    <row r="16" spans="1:13" ht="18.75" x14ac:dyDescent="0.25">
      <c r="A16" s="38"/>
      <c r="B16" s="39"/>
      <c r="C16" s="39"/>
      <c r="D16" s="40"/>
      <c r="E16" s="41"/>
      <c r="F16" s="40"/>
      <c r="G16" s="42" t="s">
        <v>17</v>
      </c>
      <c r="H16" s="43" t="s">
        <v>18</v>
      </c>
      <c r="I16" s="44"/>
      <c r="J16" s="44"/>
      <c r="K16" s="44"/>
      <c r="L16" s="44"/>
      <c r="M16" s="45"/>
    </row>
    <row r="17" spans="1:15" ht="18.75" x14ac:dyDescent="0.25">
      <c r="A17" s="38" t="s">
        <v>19</v>
      </c>
      <c r="B17" s="39"/>
      <c r="C17" s="39"/>
      <c r="D17" s="40"/>
      <c r="E17" s="46"/>
      <c r="F17" s="40"/>
      <c r="G17" s="47" t="s">
        <v>20</v>
      </c>
      <c r="H17" s="48" t="s">
        <v>21</v>
      </c>
      <c r="I17" s="49"/>
      <c r="J17" s="49"/>
      <c r="K17" s="49"/>
      <c r="L17" s="49"/>
      <c r="M17" s="50"/>
    </row>
    <row r="18" spans="1:15" ht="18.75" x14ac:dyDescent="0.25">
      <c r="A18" s="38" t="s">
        <v>22</v>
      </c>
      <c r="B18" s="39"/>
      <c r="C18" s="39"/>
      <c r="D18" s="42"/>
      <c r="E18" s="41"/>
      <c r="F18" s="40"/>
      <c r="G18" s="47" t="s">
        <v>23</v>
      </c>
      <c r="H18" s="48" t="s">
        <v>24</v>
      </c>
      <c r="I18" s="49"/>
      <c r="J18" s="49"/>
      <c r="K18" s="49"/>
      <c r="L18" s="49"/>
      <c r="M18" s="50"/>
    </row>
    <row r="19" spans="1:15" ht="19.5" thickBot="1" x14ac:dyDescent="0.3">
      <c r="A19" s="51" t="s">
        <v>25</v>
      </c>
      <c r="B19" s="52"/>
      <c r="C19" s="52"/>
      <c r="D19" s="53"/>
      <c r="E19" s="54"/>
      <c r="F19" s="55"/>
      <c r="G19" s="56" t="s">
        <v>26</v>
      </c>
      <c r="H19" s="57" t="s">
        <v>27</v>
      </c>
      <c r="I19" s="58"/>
      <c r="J19" s="59"/>
      <c r="K19" s="59">
        <v>0.2</v>
      </c>
      <c r="L19" s="60"/>
      <c r="M19" s="61"/>
    </row>
    <row r="20" spans="1:15" ht="6.75" customHeight="1" thickTop="1" thickBot="1" x14ac:dyDescent="0.3">
      <c r="A20" s="62"/>
      <c r="B20" s="63"/>
      <c r="C20" s="63"/>
      <c r="D20" s="62"/>
      <c r="E20" s="46"/>
      <c r="F20" s="62"/>
      <c r="G20" s="62"/>
      <c r="H20" s="62"/>
      <c r="I20" s="62"/>
      <c r="J20" s="62"/>
      <c r="K20" s="62"/>
      <c r="L20" s="62"/>
      <c r="M20" s="62"/>
    </row>
    <row r="21" spans="1:15" ht="54" customHeight="1" thickTop="1" x14ac:dyDescent="0.25">
      <c r="A21" s="64" t="s">
        <v>28</v>
      </c>
      <c r="B21" s="65" t="s">
        <v>29</v>
      </c>
      <c r="C21" s="65" t="s">
        <v>30</v>
      </c>
      <c r="D21" s="65" t="s">
        <v>31</v>
      </c>
      <c r="E21" s="66" t="s">
        <v>32</v>
      </c>
      <c r="F21" s="65" t="s">
        <v>33</v>
      </c>
      <c r="G21" s="65" t="s">
        <v>34</v>
      </c>
      <c r="H21" s="67" t="s">
        <v>35</v>
      </c>
      <c r="I21" s="68"/>
      <c r="J21" s="65" t="s">
        <v>36</v>
      </c>
      <c r="K21" s="69" t="s">
        <v>37</v>
      </c>
      <c r="L21" s="67" t="s">
        <v>38</v>
      </c>
      <c r="M21" s="70" t="s">
        <v>39</v>
      </c>
    </row>
    <row r="22" spans="1:15" ht="20.25" customHeight="1" x14ac:dyDescent="0.25">
      <c r="A22" s="71"/>
      <c r="B22" s="72"/>
      <c r="C22" s="72"/>
      <c r="D22" s="72"/>
      <c r="E22" s="73"/>
      <c r="F22" s="72"/>
      <c r="G22" s="72"/>
      <c r="H22" s="74" t="s">
        <v>40</v>
      </c>
      <c r="I22" s="74" t="s">
        <v>41</v>
      </c>
      <c r="J22" s="72"/>
      <c r="K22" s="75"/>
      <c r="L22" s="76"/>
      <c r="M22" s="77"/>
    </row>
    <row r="23" spans="1:15" s="89" customFormat="1" ht="30" customHeight="1" x14ac:dyDescent="0.25">
      <c r="A23" s="78">
        <v>1</v>
      </c>
      <c r="B23" s="79">
        <v>103</v>
      </c>
      <c r="C23" s="80" t="str">
        <f>VLOOKUP(B23,[1]Список!$A$1:$F$551,2,0)</f>
        <v>10007272455</v>
      </c>
      <c r="D23" s="81" t="str">
        <f>VLOOKUP(B23,[1]Список!$A$1:$F$551,3,0)</f>
        <v>ШМЕЛЕВА Дарья</v>
      </c>
      <c r="E23" s="82">
        <f>VLOOKUP(B23,[1]Список!$A$1:$F$551,4,0)</f>
        <v>34633</v>
      </c>
      <c r="F23" s="80" t="str">
        <f>VLOOKUP(B23,[1]Список!$A$1:$F$551,5,0)</f>
        <v>ЗМС</v>
      </c>
      <c r="G23" s="80" t="str">
        <f>VLOOKUP(B23,[1]Список!$A$1:$F$551,6,0)</f>
        <v>Москва</v>
      </c>
      <c r="H23" s="83">
        <v>5.9710648148148145E-5</v>
      </c>
      <c r="I23" s="84">
        <f t="shared" ref="I23:I46" si="0">J23-H23</f>
        <v>6.1979166666666671E-5</v>
      </c>
      <c r="J23" s="85">
        <v>1.2168981481481482E-4</v>
      </c>
      <c r="K23" s="86">
        <f t="shared" ref="K23:K46" si="1">$K$19/((J23*24))</f>
        <v>68.480121742438655</v>
      </c>
      <c r="L23" s="87" t="s">
        <v>42</v>
      </c>
      <c r="M23" s="88"/>
      <c r="O23" s="6" t="s">
        <v>43</v>
      </c>
    </row>
    <row r="24" spans="1:15" s="89" customFormat="1" ht="30" customHeight="1" x14ac:dyDescent="0.25">
      <c r="A24" s="78">
        <v>2</v>
      </c>
      <c r="B24" s="79">
        <v>105</v>
      </c>
      <c r="C24" s="80">
        <f>VLOOKUP(B24,[1]Список!$A$1:$F$551,2,0)</f>
        <v>10094917312</v>
      </c>
      <c r="D24" s="81" t="str">
        <f>VLOOKUP(B24,[1]Список!$A$1:$F$551,3,0)</f>
        <v>СОЛОЗОБОВА Елизавета</v>
      </c>
      <c r="E24" s="82">
        <f>VLOOKUP(B24,[1]Список!$A$1:$F$551,4,0)</f>
        <v>38671</v>
      </c>
      <c r="F24" s="80" t="str">
        <f>VLOOKUP(B24,[1]Список!$A$1:$F$551,5,0)</f>
        <v>МС</v>
      </c>
      <c r="G24" s="80" t="str">
        <f>VLOOKUP(B24,[1]Список!$A$1:$F$551,6,0)</f>
        <v>Москва</v>
      </c>
      <c r="H24" s="83">
        <v>6.0497685185185188E-5</v>
      </c>
      <c r="I24" s="84">
        <f t="shared" si="0"/>
        <v>6.2372685185185193E-5</v>
      </c>
      <c r="J24" s="85">
        <v>1.2287037037037038E-4</v>
      </c>
      <c r="K24" s="86">
        <f t="shared" si="1"/>
        <v>67.822155237377544</v>
      </c>
      <c r="L24" s="87" t="s">
        <v>42</v>
      </c>
      <c r="M24" s="88"/>
      <c r="O24" s="90" t="s">
        <v>44</v>
      </c>
    </row>
    <row r="25" spans="1:15" s="89" customFormat="1" ht="30" customHeight="1" x14ac:dyDescent="0.25">
      <c r="A25" s="78">
        <v>3</v>
      </c>
      <c r="B25" s="79">
        <v>129</v>
      </c>
      <c r="C25" s="80">
        <f>VLOOKUP(B25,[1]Список!$A$1:$F$551,2,0)</f>
        <v>10091970532</v>
      </c>
      <c r="D25" s="81" t="str">
        <f>VLOOKUP(B25,[1]Список!$A$1:$F$551,3,0)</f>
        <v>ЕВЛАНОВА Екатерина</v>
      </c>
      <c r="E25" s="82">
        <f>VLOOKUP(B25,[1]Список!$A$1:$F$551,4,0)</f>
        <v>39047</v>
      </c>
      <c r="F25" s="80" t="str">
        <f>VLOOKUP(B25,[1]Список!$A$1:$F$551,5,0)</f>
        <v>МС</v>
      </c>
      <c r="G25" s="80" t="str">
        <f>VLOOKUP(B25,[1]Список!$A$1:$F$551,6,0)</f>
        <v>Тульская область</v>
      </c>
      <c r="H25" s="83">
        <v>6.0208333333333331E-5</v>
      </c>
      <c r="I25" s="84">
        <f t="shared" si="0"/>
        <v>6.2766203703703714E-5</v>
      </c>
      <c r="J25" s="85">
        <v>1.2297453703703705E-4</v>
      </c>
      <c r="K25" s="86">
        <f t="shared" si="1"/>
        <v>67.764705882352942</v>
      </c>
      <c r="L25" s="87" t="s">
        <v>42</v>
      </c>
      <c r="M25" s="88"/>
      <c r="O25" s="90" t="s">
        <v>45</v>
      </c>
    </row>
    <row r="26" spans="1:15" s="89" customFormat="1" ht="30" customHeight="1" x14ac:dyDescent="0.25">
      <c r="A26" s="78">
        <v>4</v>
      </c>
      <c r="B26" s="79">
        <v>114</v>
      </c>
      <c r="C26" s="80">
        <f>VLOOKUP(B26,[1]Список!$A$1:$F$551,2,0)</f>
        <v>10078794700</v>
      </c>
      <c r="D26" s="81" t="str">
        <f>VLOOKUP(B26,[1]Список!$A$1:$F$551,3,0)</f>
        <v>БОГОМОЛОВА Елизавета</v>
      </c>
      <c r="E26" s="82">
        <f>VLOOKUP(B26,[1]Список!$A$1:$F$551,4,0)</f>
        <v>37812</v>
      </c>
      <c r="F26" s="80" t="str">
        <f>VLOOKUP(B26,[1]Список!$A$1:$F$551,5,0)</f>
        <v>МС</v>
      </c>
      <c r="G26" s="80" t="str">
        <f>VLOOKUP(B26,[1]Список!$A$1:$F$551,6,0)</f>
        <v>Москва</v>
      </c>
      <c r="H26" s="83">
        <v>6.0428240740740749E-5</v>
      </c>
      <c r="I26" s="84">
        <f t="shared" si="0"/>
        <v>6.3136574074074072E-5</v>
      </c>
      <c r="J26" s="85">
        <v>1.2356481481481482E-4</v>
      </c>
      <c r="K26" s="86">
        <f t="shared" si="1"/>
        <v>67.440989134507305</v>
      </c>
      <c r="L26" s="87" t="s">
        <v>42</v>
      </c>
      <c r="M26" s="88"/>
      <c r="O26" s="90" t="s">
        <v>46</v>
      </c>
    </row>
    <row r="27" spans="1:15" s="89" customFormat="1" ht="30" customHeight="1" x14ac:dyDescent="0.25">
      <c r="A27" s="78">
        <v>5</v>
      </c>
      <c r="B27" s="79">
        <v>106</v>
      </c>
      <c r="C27" s="80">
        <f>VLOOKUP(B27,[1]Список!$A$1:$F$551,2,0)</f>
        <v>10094893363</v>
      </c>
      <c r="D27" s="81" t="str">
        <f>VLOOKUP(B27,[1]Список!$A$1:$F$551,3,0)</f>
        <v>СЕМЕНЮК Яна</v>
      </c>
      <c r="E27" s="82">
        <f>VLOOKUP(B27,[1]Список!$A$1:$F$551,4,0)</f>
        <v>38783</v>
      </c>
      <c r="F27" s="80" t="str">
        <f>VLOOKUP(B27,[1]Список!$A$1:$F$551,5,0)</f>
        <v>МС</v>
      </c>
      <c r="G27" s="80" t="str">
        <f>VLOOKUP(B27,[1]Список!$A$1:$F$551,6,0)</f>
        <v>Москва</v>
      </c>
      <c r="H27" s="83">
        <v>6.1423611111111108E-5</v>
      </c>
      <c r="I27" s="84">
        <f t="shared" si="0"/>
        <v>6.3402777777777784E-5</v>
      </c>
      <c r="J27" s="85">
        <v>1.2482638888888889E-4</v>
      </c>
      <c r="K27" s="86">
        <f t="shared" si="1"/>
        <v>66.759388038942973</v>
      </c>
      <c r="L27" s="87" t="s">
        <v>47</v>
      </c>
      <c r="M27" s="88"/>
      <c r="O27" s="90" t="s">
        <v>48</v>
      </c>
    </row>
    <row r="28" spans="1:15" s="89" customFormat="1" ht="30" customHeight="1" x14ac:dyDescent="0.25">
      <c r="A28" s="78">
        <v>6</v>
      </c>
      <c r="B28" s="79">
        <v>134</v>
      </c>
      <c r="C28" s="80">
        <f>VLOOKUP(B28,[1]Список!$A$1:$F$551,2,0)</f>
        <v>10034991217</v>
      </c>
      <c r="D28" s="81" t="str">
        <f>VLOOKUP(B28,[1]Список!$A$1:$F$551,3,0)</f>
        <v>АНДРЕЕВА Ксения</v>
      </c>
      <c r="E28" s="82">
        <f>VLOOKUP(B28,[1]Список!$A$1:$F$551,4,0)</f>
        <v>36732</v>
      </c>
      <c r="F28" s="80" t="str">
        <f>VLOOKUP(B28,[1]Список!$A$1:$F$551,5,0)</f>
        <v>МСМК</v>
      </c>
      <c r="G28" s="80" t="str">
        <f>VLOOKUP(B28,[1]Список!$A$1:$F$551,6,0)</f>
        <v>Тульская область</v>
      </c>
      <c r="H28" s="83">
        <v>6.1643518518518506E-5</v>
      </c>
      <c r="I28" s="84">
        <f t="shared" si="0"/>
        <v>6.3692129629629648E-5</v>
      </c>
      <c r="J28" s="85">
        <v>1.2533564814814815E-4</v>
      </c>
      <c r="K28" s="86">
        <f t="shared" si="1"/>
        <v>66.488133715024475</v>
      </c>
      <c r="L28" s="87" t="s">
        <v>47</v>
      </c>
      <c r="M28" s="88"/>
      <c r="O28" s="90" t="s">
        <v>49</v>
      </c>
    </row>
    <row r="29" spans="1:15" s="89" customFormat="1" ht="30" customHeight="1" x14ac:dyDescent="0.25">
      <c r="A29" s="78">
        <v>7</v>
      </c>
      <c r="B29" s="79">
        <v>104</v>
      </c>
      <c r="C29" s="80">
        <f>VLOOKUP(B29,[1]Список!$A$1:$F$551,2,0)</f>
        <v>10014630109</v>
      </c>
      <c r="D29" s="81" t="str">
        <f>VLOOKUP(B29,[1]Список!$A$1:$F$551,3,0)</f>
        <v>ВАЩЕНКО Полина</v>
      </c>
      <c r="E29" s="82">
        <f>VLOOKUP(B29,[1]Список!$A$1:$F$551,4,0)</f>
        <v>36529</v>
      </c>
      <c r="F29" s="80" t="str">
        <f>VLOOKUP(B29,[1]Список!$A$1:$F$551,5,0)</f>
        <v>МСМК</v>
      </c>
      <c r="G29" s="80" t="str">
        <f>VLOOKUP(B29,[1]Список!$A$1:$F$551,6,0)</f>
        <v>Москва</v>
      </c>
      <c r="H29" s="83">
        <v>6.143518518518519E-5</v>
      </c>
      <c r="I29" s="84">
        <f t="shared" si="0"/>
        <v>6.3912037037037033E-5</v>
      </c>
      <c r="J29" s="85">
        <v>1.2534722222222222E-4</v>
      </c>
      <c r="K29" s="86">
        <f t="shared" si="1"/>
        <v>66.4819944598338</v>
      </c>
      <c r="L29" s="87" t="s">
        <v>47</v>
      </c>
      <c r="M29" s="88"/>
      <c r="O29" s="90" t="s">
        <v>50</v>
      </c>
    </row>
    <row r="30" spans="1:15" s="89" customFormat="1" ht="30" customHeight="1" x14ac:dyDescent="0.25">
      <c r="A30" s="78">
        <v>8</v>
      </c>
      <c r="B30" s="79">
        <v>147</v>
      </c>
      <c r="C30" s="80">
        <f>VLOOKUP(B30,[1]Список!$A$1:$F$551,2,0)</f>
        <v>10006462305</v>
      </c>
      <c r="D30" s="81" t="str">
        <f>VLOOKUP(B30,[1]Список!$A$1:$F$551,3,0)</f>
        <v>ГНИДЕНКО Екатерина</v>
      </c>
      <c r="E30" s="82">
        <f>VLOOKUP(B30,[1]Список!$A$1:$F$551,4,0)</f>
        <v>33949</v>
      </c>
      <c r="F30" s="80" t="str">
        <f>VLOOKUP(B30,[1]Список!$A$1:$F$551,5,0)</f>
        <v>МСМК</v>
      </c>
      <c r="G30" s="80" t="str">
        <f>VLOOKUP(B30,[1]Список!$A$1:$F$551,6,0)</f>
        <v>Санкт-Петербург</v>
      </c>
      <c r="H30" s="83">
        <v>6.2164351851851863E-5</v>
      </c>
      <c r="I30" s="84">
        <f t="shared" si="0"/>
        <v>6.4490740740740706E-5</v>
      </c>
      <c r="J30" s="85">
        <v>1.2665509259259257E-4</v>
      </c>
      <c r="K30" s="86">
        <f t="shared" si="1"/>
        <v>65.795485698620141</v>
      </c>
      <c r="L30" s="91" t="s">
        <v>47</v>
      </c>
      <c r="M30" s="88"/>
    </row>
    <row r="31" spans="1:15" s="89" customFormat="1" ht="30" customHeight="1" x14ac:dyDescent="0.25">
      <c r="A31" s="78">
        <v>9</v>
      </c>
      <c r="B31" s="79">
        <v>107</v>
      </c>
      <c r="C31" s="80">
        <f>VLOOKUP(B31,[1]Список!$A$1:$F$551,2,0)</f>
        <v>10089461161</v>
      </c>
      <c r="D31" s="81" t="str">
        <f>VLOOKUP(B31,[1]Список!$A$1:$F$551,3,0)</f>
        <v>НОВИКОВА Софья</v>
      </c>
      <c r="E31" s="82">
        <f>VLOOKUP(B31,[1]Список!$A$1:$F$551,4,0)</f>
        <v>38988</v>
      </c>
      <c r="F31" s="80" t="str">
        <f>VLOOKUP(B31,[1]Список!$A$1:$F$551,5,0)</f>
        <v>МС</v>
      </c>
      <c r="G31" s="80" t="str">
        <f>VLOOKUP(B31,[1]Список!$A$1:$F$551,6,0)</f>
        <v>Москва</v>
      </c>
      <c r="H31" s="83">
        <v>6.2523148148148152E-5</v>
      </c>
      <c r="I31" s="84">
        <f t="shared" si="0"/>
        <v>6.4756944444444446E-5</v>
      </c>
      <c r="J31" s="85">
        <v>1.272800925925926E-4</v>
      </c>
      <c r="K31" s="86">
        <f t="shared" si="1"/>
        <v>65.47240156406292</v>
      </c>
      <c r="L31" s="91" t="s">
        <v>47</v>
      </c>
      <c r="M31" s="88"/>
    </row>
    <row r="32" spans="1:15" s="89" customFormat="1" ht="30" customHeight="1" x14ac:dyDescent="0.25">
      <c r="A32" s="78">
        <v>10</v>
      </c>
      <c r="B32" s="79">
        <v>146</v>
      </c>
      <c r="C32" s="80">
        <f>VLOOKUP(B32,[1]Список!$A$1:$F$551,2,0)</f>
        <v>10009045636</v>
      </c>
      <c r="D32" s="81" t="str">
        <f>VLOOKUP(B32,[1]Список!$A$1:$F$551,3,0)</f>
        <v>АНТОНОВА Наталия</v>
      </c>
      <c r="E32" s="82">
        <f>VLOOKUP(B32,[1]Список!$A$1:$F$551,4,0)</f>
        <v>34844</v>
      </c>
      <c r="F32" s="80" t="str">
        <f>VLOOKUP(B32,[1]Список!$A$1:$F$551,5,0)</f>
        <v>ЗМС</v>
      </c>
      <c r="G32" s="80" t="str">
        <f>VLOOKUP(B32,[1]Список!$A$1:$F$551,6,0)</f>
        <v>Санкт-Петербург</v>
      </c>
      <c r="H32" s="83">
        <v>6.2777777777777783E-5</v>
      </c>
      <c r="I32" s="84">
        <f t="shared" si="0"/>
        <v>6.5405092592592571E-5</v>
      </c>
      <c r="J32" s="85">
        <v>1.2818287037037035E-4</v>
      </c>
      <c r="K32" s="86">
        <f t="shared" si="1"/>
        <v>65.011286681715589</v>
      </c>
      <c r="L32" s="91" t="s">
        <v>47</v>
      </c>
      <c r="M32" s="88"/>
    </row>
    <row r="33" spans="1:13" s="89" customFormat="1" ht="30" customHeight="1" x14ac:dyDescent="0.25">
      <c r="A33" s="78">
        <v>11</v>
      </c>
      <c r="B33" s="79">
        <v>108</v>
      </c>
      <c r="C33" s="80">
        <f>VLOOKUP(B33,[1]Список!$A$1:$F$551,2,0)</f>
        <v>10104021568</v>
      </c>
      <c r="D33" s="81" t="str">
        <f>VLOOKUP(B33,[1]Список!$A$1:$F$551,3,0)</f>
        <v>БУЗИНА Елизавета</v>
      </c>
      <c r="E33" s="82">
        <f>VLOOKUP(B33,[1]Список!$A$1:$F$551,4,0)</f>
        <v>38246</v>
      </c>
      <c r="F33" s="80" t="str">
        <f>VLOOKUP(B33,[1]Список!$A$1:$F$551,5,0)</f>
        <v>МС</v>
      </c>
      <c r="G33" s="80" t="str">
        <f>VLOOKUP(B33,[1]Список!$A$1:$F$551,6,0)</f>
        <v>Москва</v>
      </c>
      <c r="H33" s="83">
        <v>6.2939814814814811E-5</v>
      </c>
      <c r="I33" s="84">
        <f t="shared" si="0"/>
        <v>6.6273148148148135E-5</v>
      </c>
      <c r="J33" s="85">
        <v>1.2921296296296295E-4</v>
      </c>
      <c r="K33" s="86">
        <f t="shared" si="1"/>
        <v>64.493013256897171</v>
      </c>
      <c r="L33" s="91" t="s">
        <v>51</v>
      </c>
      <c r="M33" s="88"/>
    </row>
    <row r="34" spans="1:13" s="89" customFormat="1" ht="30" customHeight="1" x14ac:dyDescent="0.25">
      <c r="A34" s="78">
        <v>12</v>
      </c>
      <c r="B34" s="79">
        <v>133</v>
      </c>
      <c r="C34" s="80">
        <f>VLOOKUP(B34,[1]Список!$A$1:$F$551,2,0)</f>
        <v>10095066650</v>
      </c>
      <c r="D34" s="81" t="str">
        <f>VLOOKUP(B34,[1]Список!$A$1:$F$551,3,0)</f>
        <v>ХАЙБУЛЛАЕВА Виолетта</v>
      </c>
      <c r="E34" s="82">
        <f>VLOOKUP(B34,[1]Список!$A$1:$F$551,4,0)</f>
        <v>38905</v>
      </c>
      <c r="F34" s="80" t="str">
        <f>VLOOKUP(B34,[1]Список!$A$1:$F$551,5,0)</f>
        <v>КМС</v>
      </c>
      <c r="G34" s="80" t="str">
        <f>VLOOKUP(B34,[1]Список!$A$1:$F$551,6,0)</f>
        <v>Тульская область</v>
      </c>
      <c r="H34" s="83">
        <v>6.3599537037037045E-5</v>
      </c>
      <c r="I34" s="84">
        <f t="shared" si="0"/>
        <v>6.6331018518518532E-5</v>
      </c>
      <c r="J34" s="85">
        <v>1.2993055555555558E-4</v>
      </c>
      <c r="K34" s="86">
        <f t="shared" si="1"/>
        <v>64.136825227151249</v>
      </c>
      <c r="L34" s="87" t="s">
        <v>51</v>
      </c>
      <c r="M34" s="88"/>
    </row>
    <row r="35" spans="1:13" s="89" customFormat="1" ht="30" customHeight="1" x14ac:dyDescent="0.25">
      <c r="A35" s="78">
        <v>13</v>
      </c>
      <c r="B35" s="79">
        <v>148</v>
      </c>
      <c r="C35" s="80">
        <f>VLOOKUP(B35,[1]Список!$A$1:$F$551,2,0)</f>
        <v>10115496163</v>
      </c>
      <c r="D35" s="81" t="str">
        <f>VLOOKUP(B35,[1]Список!$A$1:$F$551,3,0)</f>
        <v>ЕФИМОВА Виктория</v>
      </c>
      <c r="E35" s="82">
        <f>VLOOKUP(B35,[1]Список!$A$1:$F$551,4,0)</f>
        <v>38895</v>
      </c>
      <c r="F35" s="80" t="str">
        <f>VLOOKUP(B35,[1]Список!$A$1:$F$551,5,0)</f>
        <v>МС</v>
      </c>
      <c r="G35" s="80" t="str">
        <f>VLOOKUP(B35,[1]Список!$A$1:$F$551,6,0)</f>
        <v>Санкт-Петербург</v>
      </c>
      <c r="H35" s="83">
        <v>6.3784722222222224E-5</v>
      </c>
      <c r="I35" s="84">
        <f t="shared" si="0"/>
        <v>6.622685185185186E-5</v>
      </c>
      <c r="J35" s="85">
        <v>1.3001157407407408E-4</v>
      </c>
      <c r="K35" s="86">
        <f t="shared" si="1"/>
        <v>64.096857473515527</v>
      </c>
      <c r="L35" s="87" t="s">
        <v>51</v>
      </c>
      <c r="M35" s="88"/>
    </row>
    <row r="36" spans="1:13" s="89" customFormat="1" ht="30" customHeight="1" x14ac:dyDescent="0.25">
      <c r="A36" s="78">
        <v>14</v>
      </c>
      <c r="B36" s="92">
        <v>150</v>
      </c>
      <c r="C36" s="80" t="str">
        <f>VLOOKUP(B36,[1]Список!$A$1:$F$551,2,0)</f>
        <v>10090420653</v>
      </c>
      <c r="D36" s="81" t="str">
        <f>VLOOKUP(B36,[1]Список!$A$1:$F$551,3,0)</f>
        <v>ИМИНОВА Камила</v>
      </c>
      <c r="E36" s="82">
        <f>VLOOKUP(B36,[1]Список!$A$1:$F$551,4,0)</f>
        <v>38763</v>
      </c>
      <c r="F36" s="80" t="str">
        <f>VLOOKUP(B36,[1]Список!$A$1:$F$551,5,0)</f>
        <v>МС</v>
      </c>
      <c r="G36" s="80" t="str">
        <f>VLOOKUP(B36,[1]Список!$A$1:$F$551,6,0)</f>
        <v>Санкт-Петербург</v>
      </c>
      <c r="H36" s="93">
        <v>6.3599537037037045E-5</v>
      </c>
      <c r="I36" s="84">
        <f t="shared" si="0"/>
        <v>6.6539351851851821E-5</v>
      </c>
      <c r="J36" s="94">
        <v>1.3013888888888887E-4</v>
      </c>
      <c r="K36" s="86">
        <f t="shared" si="1"/>
        <v>64.034151547492002</v>
      </c>
      <c r="L36" s="87" t="s">
        <v>51</v>
      </c>
      <c r="M36" s="95"/>
    </row>
    <row r="37" spans="1:13" s="89" customFormat="1" ht="30" customHeight="1" x14ac:dyDescent="0.25">
      <c r="A37" s="78">
        <v>15</v>
      </c>
      <c r="B37" s="92">
        <v>149</v>
      </c>
      <c r="C37" s="80">
        <f>VLOOKUP(B37,[1]Список!$A$1:$F$551,2,0)</f>
        <v>10091971239</v>
      </c>
      <c r="D37" s="81" t="str">
        <f>VLOOKUP(B37,[1]Список!$A$1:$F$551,3,0)</f>
        <v>ГУЦА Дарья</v>
      </c>
      <c r="E37" s="82">
        <f>VLOOKUP(B37,[1]Список!$A$1:$F$551,4,0)</f>
        <v>38975</v>
      </c>
      <c r="F37" s="80" t="str">
        <f>VLOOKUP(B37,[1]Список!$A$1:$F$551,5,0)</f>
        <v>МС</v>
      </c>
      <c r="G37" s="80" t="str">
        <f>VLOOKUP(B37,[1]Список!$A$1:$F$551,6,0)</f>
        <v>Санкт-Петербург</v>
      </c>
      <c r="H37" s="93">
        <v>6.5185185185185187E-5</v>
      </c>
      <c r="I37" s="84">
        <f t="shared" si="0"/>
        <v>6.77662037037037E-5</v>
      </c>
      <c r="J37" s="94">
        <v>1.3295138888888889E-4</v>
      </c>
      <c r="K37" s="86">
        <f t="shared" si="1"/>
        <v>62.679550796552633</v>
      </c>
      <c r="L37" s="87" t="s">
        <v>51</v>
      </c>
      <c r="M37" s="95"/>
    </row>
    <row r="38" spans="1:13" s="89" customFormat="1" ht="30" customHeight="1" x14ac:dyDescent="0.25">
      <c r="A38" s="78">
        <v>16</v>
      </c>
      <c r="B38" s="92">
        <v>144</v>
      </c>
      <c r="C38" s="80">
        <f>VLOOKUP(B38,[1]Список!$A$1:$F$551,2,0)</f>
        <v>10130776289</v>
      </c>
      <c r="D38" s="81" t="str">
        <f>VLOOKUP(B38,[1]Список!$A$1:$F$551,3,0)</f>
        <v>КОБЕЦ Александра</v>
      </c>
      <c r="E38" s="82">
        <f>VLOOKUP(B38,[1]Список!$A$1:$F$551,4,0)</f>
        <v>38747</v>
      </c>
      <c r="F38" s="80" t="str">
        <f>VLOOKUP(B38,[1]Список!$A$1:$F$551,5,0)</f>
        <v>МС</v>
      </c>
      <c r="G38" s="80" t="str">
        <f>VLOOKUP(B38,[1]Список!$A$1:$F$551,6,0)</f>
        <v>Московская область</v>
      </c>
      <c r="H38" s="93">
        <v>6.5104166666666666E-5</v>
      </c>
      <c r="I38" s="84">
        <f t="shared" si="0"/>
        <v>6.8587962962962963E-5</v>
      </c>
      <c r="J38" s="94">
        <v>1.3369212962962963E-4</v>
      </c>
      <c r="K38" s="86">
        <f t="shared" si="1"/>
        <v>62.332265604709555</v>
      </c>
      <c r="L38" s="91" t="s">
        <v>51</v>
      </c>
      <c r="M38" s="95"/>
    </row>
    <row r="39" spans="1:13" s="89" customFormat="1" ht="30" customHeight="1" x14ac:dyDescent="0.25">
      <c r="A39" s="78">
        <v>17</v>
      </c>
      <c r="B39" s="92">
        <v>135</v>
      </c>
      <c r="C39" s="80">
        <f>VLOOKUP(B39,[1]Список!$A$1:$F$551,2,0)</f>
        <v>10136682074</v>
      </c>
      <c r="D39" s="81" t="str">
        <f>VLOOKUP(B39,[1]Список!$A$1:$F$551,3,0)</f>
        <v>РОДИОНОВА Александра</v>
      </c>
      <c r="E39" s="82">
        <f>VLOOKUP(B39,[1]Список!$A$1:$F$551,4,0)</f>
        <v>32030</v>
      </c>
      <c r="F39" s="80" t="str">
        <f>VLOOKUP(B39,[1]Список!$A$1:$F$551,5,0)</f>
        <v>МС</v>
      </c>
      <c r="G39" s="80" t="str">
        <f>VLOOKUP(B39,[1]Список!$A$1:$F$551,6,0)</f>
        <v>Тульская область</v>
      </c>
      <c r="H39" s="93">
        <v>6.712962962962963E-5</v>
      </c>
      <c r="I39" s="84">
        <f t="shared" si="0"/>
        <v>6.7847222222222235E-5</v>
      </c>
      <c r="J39" s="94">
        <v>1.3497685185185186E-4</v>
      </c>
      <c r="K39" s="86">
        <f t="shared" si="1"/>
        <v>61.738981306808434</v>
      </c>
      <c r="L39" s="87" t="s">
        <v>51</v>
      </c>
      <c r="M39" s="95"/>
    </row>
    <row r="40" spans="1:13" s="89" customFormat="1" ht="30" customHeight="1" x14ac:dyDescent="0.25">
      <c r="A40" s="78">
        <v>18</v>
      </c>
      <c r="B40" s="92">
        <v>130</v>
      </c>
      <c r="C40" s="80">
        <f>VLOOKUP(B40,[1]Список!$A$1:$F$551,2,0)</f>
        <v>10091733183</v>
      </c>
      <c r="D40" s="81" t="str">
        <f>VLOOKUP(B40,[1]Список!$A$1:$F$551,3,0)</f>
        <v>КРОТКОВА Наталья</v>
      </c>
      <c r="E40" s="82">
        <f>VLOOKUP(B40,[1]Список!$A$1:$F$551,4,0)</f>
        <v>31898</v>
      </c>
      <c r="F40" s="80" t="str">
        <f>VLOOKUP(B40,[1]Список!$A$1:$F$551,5,0)</f>
        <v>КМС</v>
      </c>
      <c r="G40" s="80" t="str">
        <f>VLOOKUP(B40,[1]Список!$A$1:$F$551,6,0)</f>
        <v>Тульская область</v>
      </c>
      <c r="H40" s="93">
        <v>6.637731481481482E-5</v>
      </c>
      <c r="I40" s="84">
        <f t="shared" si="0"/>
        <v>6.9212962962962978E-5</v>
      </c>
      <c r="J40" s="94">
        <v>1.355902777777778E-4</v>
      </c>
      <c r="K40" s="86">
        <f t="shared" si="1"/>
        <v>61.459667093469903</v>
      </c>
      <c r="L40" s="87" t="s">
        <v>51</v>
      </c>
      <c r="M40" s="95"/>
    </row>
    <row r="41" spans="1:13" s="89" customFormat="1" ht="30" customHeight="1" x14ac:dyDescent="0.25">
      <c r="A41" s="78">
        <v>19</v>
      </c>
      <c r="B41" s="92">
        <v>136</v>
      </c>
      <c r="C41" s="80">
        <f>VLOOKUP(B41,[1]Список!$A$1:$F$551,2,0)</f>
        <v>10100041841</v>
      </c>
      <c r="D41" s="81" t="str">
        <f>VLOOKUP(B41,[1]Список!$A$1:$F$551,3,0)</f>
        <v>ВАСИЛЕНКО Владислава</v>
      </c>
      <c r="E41" s="82">
        <f>VLOOKUP(B41,[1]Список!$A$1:$F$551,4,0)</f>
        <v>39082</v>
      </c>
      <c r="F41" s="80" t="str">
        <f>VLOOKUP(B41,[1]Список!$A$1:$F$551,5,0)</f>
        <v>МС</v>
      </c>
      <c r="G41" s="80" t="str">
        <f>VLOOKUP(B41,[1]Список!$A$1:$F$551,6,0)</f>
        <v>Тульская область</v>
      </c>
      <c r="H41" s="93">
        <v>6.7349537037037042E-5</v>
      </c>
      <c r="I41" s="84">
        <f t="shared" si="0"/>
        <v>7.0231481481481474E-5</v>
      </c>
      <c r="J41" s="94">
        <v>1.3758101851851852E-4</v>
      </c>
      <c r="K41" s="86">
        <f t="shared" si="1"/>
        <v>60.570370993522346</v>
      </c>
      <c r="L41" s="87" t="s">
        <v>51</v>
      </c>
      <c r="M41" s="95"/>
    </row>
    <row r="42" spans="1:13" s="89" customFormat="1" ht="30" customHeight="1" x14ac:dyDescent="0.25">
      <c r="A42" s="78">
        <v>20</v>
      </c>
      <c r="B42" s="92">
        <v>116</v>
      </c>
      <c r="C42" s="80">
        <f>VLOOKUP(B42,[1]Список!$A$1:$F$551,2,0)</f>
        <v>10102050650</v>
      </c>
      <c r="D42" s="81" t="str">
        <f>VLOOKUP(B42,[1]Список!$A$1:$F$551,3,0)</f>
        <v>АРТЕМОВА Вера</v>
      </c>
      <c r="E42" s="82">
        <f>VLOOKUP(B42,[1]Список!$A$1:$F$551,4,0)</f>
        <v>38399</v>
      </c>
      <c r="F42" s="80" t="str">
        <f>VLOOKUP(B42,[1]Список!$A$1:$F$551,5,0)</f>
        <v>МС</v>
      </c>
      <c r="G42" s="80" t="str">
        <f>VLOOKUP(B42,[1]Список!$A$1:$F$551,6,0)</f>
        <v>Москва</v>
      </c>
      <c r="H42" s="93">
        <v>6.7731481481481481E-5</v>
      </c>
      <c r="I42" s="84">
        <f t="shared" si="0"/>
        <v>7.0381944444444433E-5</v>
      </c>
      <c r="J42" s="94">
        <v>1.3811342592592591E-4</v>
      </c>
      <c r="K42" s="86">
        <f t="shared" si="1"/>
        <v>60.336880918461418</v>
      </c>
      <c r="L42" s="96" t="s">
        <v>51</v>
      </c>
      <c r="M42" s="95"/>
    </row>
    <row r="43" spans="1:13" s="89" customFormat="1" ht="30" customHeight="1" x14ac:dyDescent="0.25">
      <c r="A43" s="78">
        <v>21</v>
      </c>
      <c r="B43" s="92">
        <v>132</v>
      </c>
      <c r="C43" s="80">
        <f>VLOOKUP(B43,[1]Список!$A$1:$F$551,2,0)</f>
        <v>10009045434</v>
      </c>
      <c r="D43" s="81" t="str">
        <f>VLOOKUP(B43,[1]Список!$A$1:$F$551,3,0)</f>
        <v>ГОНЧАРОВА Ольга</v>
      </c>
      <c r="E43" s="82">
        <f>VLOOKUP(B43,[1]Список!$A$1:$F$551,4,0)</f>
        <v>35656</v>
      </c>
      <c r="F43" s="80" t="str">
        <f>VLOOKUP(B43,[1]Список!$A$1:$F$551,5,0)</f>
        <v>МС</v>
      </c>
      <c r="G43" s="80" t="str">
        <f>VLOOKUP(B43,[1]Список!$A$1:$F$551,6,0)</f>
        <v>Тульская область</v>
      </c>
      <c r="H43" s="93">
        <v>7.2488425925925918E-5</v>
      </c>
      <c r="I43" s="84">
        <f t="shared" si="0"/>
        <v>7.6203703703703695E-5</v>
      </c>
      <c r="J43" s="94">
        <v>1.4869212962962961E-4</v>
      </c>
      <c r="K43" s="86">
        <f t="shared" si="1"/>
        <v>56.044212656651361</v>
      </c>
      <c r="L43" s="96" t="s">
        <v>52</v>
      </c>
      <c r="M43" s="95"/>
    </row>
    <row r="44" spans="1:13" s="89" customFormat="1" ht="30" customHeight="1" x14ac:dyDescent="0.25">
      <c r="A44" s="78">
        <v>22</v>
      </c>
      <c r="B44" s="92">
        <v>131</v>
      </c>
      <c r="C44" s="80">
        <f>VLOOKUP(B44,[1]Список!$A$1:$F$551,2,0)</f>
        <v>10142115084</v>
      </c>
      <c r="D44" s="81" t="str">
        <f>VLOOKUP(B44,[1]Список!$A$1:$F$551,3,0)</f>
        <v>ФЛОРИНСКАЯ Яна</v>
      </c>
      <c r="E44" s="82">
        <f>VLOOKUP(B44,[1]Список!$A$1:$F$551,4,0)</f>
        <v>31040</v>
      </c>
      <c r="F44" s="80" t="str">
        <f>VLOOKUP(B44,[1]Список!$A$1:$F$551,5,0)</f>
        <v>КМС</v>
      </c>
      <c r="G44" s="80" t="str">
        <f>VLOOKUP(B44,[1]Список!$A$1:$F$551,6,0)</f>
        <v>Тульская область</v>
      </c>
      <c r="H44" s="93">
        <v>7.3530092592592592E-5</v>
      </c>
      <c r="I44" s="84">
        <f t="shared" si="0"/>
        <v>7.5937499999999996E-5</v>
      </c>
      <c r="J44" s="94">
        <v>1.4946759259259259E-4</v>
      </c>
      <c r="K44" s="86">
        <f t="shared" si="1"/>
        <v>55.753445872696304</v>
      </c>
      <c r="L44" s="96" t="s">
        <v>52</v>
      </c>
      <c r="M44" s="95"/>
    </row>
    <row r="45" spans="1:13" s="89" customFormat="1" ht="30" customHeight="1" x14ac:dyDescent="0.25">
      <c r="A45" s="78">
        <v>23</v>
      </c>
      <c r="B45" s="92">
        <v>118</v>
      </c>
      <c r="C45" s="80">
        <f>VLOOKUP(B45,[1]Список!$A$1:$F$551,2,0)</f>
        <v>10114320746</v>
      </c>
      <c r="D45" s="81" t="str">
        <f>VLOOKUP(B45,[1]Список!$A$1:$F$551,3,0)</f>
        <v>РОЗЕНТАЛЬ Милана</v>
      </c>
      <c r="E45" s="82">
        <f>VLOOKUP(B45,[1]Список!$A$1:$F$551,4,0)</f>
        <v>38962</v>
      </c>
      <c r="F45" s="80" t="str">
        <f>VLOOKUP(B45,[1]Список!$A$1:$F$551,5,0)</f>
        <v>1 СР</v>
      </c>
      <c r="G45" s="80" t="str">
        <f>VLOOKUP(B45,[1]Список!$A$1:$F$551,6,0)</f>
        <v>Москва</v>
      </c>
      <c r="H45" s="93">
        <v>7.8634259259259263E-5</v>
      </c>
      <c r="I45" s="84">
        <f t="shared" si="0"/>
        <v>8.5474537037037048E-5</v>
      </c>
      <c r="J45" s="94">
        <v>1.6410879629629631E-4</v>
      </c>
      <c r="K45" s="86">
        <f t="shared" si="1"/>
        <v>50.779321531842861</v>
      </c>
      <c r="L45" s="97" t="s">
        <v>53</v>
      </c>
      <c r="M45" s="95"/>
    </row>
    <row r="46" spans="1:13" s="89" customFormat="1" ht="30" customHeight="1" x14ac:dyDescent="0.25">
      <c r="A46" s="78">
        <v>24</v>
      </c>
      <c r="B46" s="92">
        <v>145</v>
      </c>
      <c r="C46" s="80">
        <f>VLOOKUP(B46,[1]Список!$A$1:$F$551,2,0)</f>
        <v>10126583566</v>
      </c>
      <c r="D46" s="81" t="str">
        <f>VLOOKUP(B46,[1]Список!$A$1:$F$551,3,0)</f>
        <v>КРАСУЛИНА Марина</v>
      </c>
      <c r="E46" s="82">
        <f>VLOOKUP(B46,[1]Список!$A$1:$F$551,4,0)</f>
        <v>38923</v>
      </c>
      <c r="F46" s="80" t="str">
        <f>VLOOKUP(B46,[1]Список!$A$1:$F$551,5,0)</f>
        <v>1 СР</v>
      </c>
      <c r="G46" s="80" t="str">
        <f>VLOOKUP(B46,[1]Список!$A$1:$F$551,6,0)</f>
        <v>Московская область</v>
      </c>
      <c r="H46" s="93">
        <v>8.2534722222222219E-5</v>
      </c>
      <c r="I46" s="84">
        <f t="shared" si="0"/>
        <v>8.8252314814814809E-5</v>
      </c>
      <c r="J46" s="94">
        <v>1.7078703703703703E-4</v>
      </c>
      <c r="K46" s="86">
        <f t="shared" si="1"/>
        <v>48.793711032800218</v>
      </c>
      <c r="L46" s="97"/>
      <c r="M46" s="95"/>
    </row>
    <row r="47" spans="1:13" s="89" customFormat="1" ht="30" customHeight="1" thickBot="1" x14ac:dyDescent="0.3">
      <c r="A47" s="98"/>
      <c r="B47" s="99"/>
      <c r="C47" s="99"/>
      <c r="D47" s="99"/>
      <c r="E47" s="100"/>
      <c r="F47" s="99"/>
      <c r="G47" s="99"/>
      <c r="H47" s="101"/>
      <c r="I47" s="101"/>
      <c r="J47" s="102"/>
      <c r="K47" s="103"/>
      <c r="L47" s="104"/>
      <c r="M47" s="105"/>
    </row>
    <row r="48" spans="1:13" ht="10.5" customHeight="1" thickTop="1" thickBot="1" x14ac:dyDescent="0.3">
      <c r="A48" s="106"/>
    </row>
    <row r="49" spans="1:13" ht="24" thickTop="1" x14ac:dyDescent="0.25">
      <c r="A49" s="107" t="s">
        <v>54</v>
      </c>
      <c r="B49" s="108"/>
      <c r="C49" s="108"/>
      <c r="D49" s="108"/>
      <c r="E49" s="109"/>
      <c r="F49" s="109"/>
      <c r="G49" s="108"/>
      <c r="H49" s="108"/>
      <c r="I49" s="108"/>
      <c r="J49" s="108"/>
      <c r="K49" s="108"/>
      <c r="L49" s="108"/>
      <c r="M49" s="110"/>
    </row>
    <row r="50" spans="1:13" ht="23.25" x14ac:dyDescent="0.25">
      <c r="A50" s="111" t="s">
        <v>55</v>
      </c>
      <c r="B50" s="112"/>
      <c r="C50" s="113"/>
      <c r="D50" s="112"/>
      <c r="E50" s="114"/>
      <c r="F50" s="112"/>
      <c r="G50" s="115"/>
      <c r="H50" s="116"/>
      <c r="I50" s="117"/>
      <c r="J50" s="117"/>
      <c r="K50" s="117"/>
      <c r="L50" s="118"/>
      <c r="M50" s="119"/>
    </row>
    <row r="51" spans="1:13" ht="50.25" customHeight="1" x14ac:dyDescent="0.25">
      <c r="A51" s="111" t="s">
        <v>56</v>
      </c>
      <c r="B51" s="112"/>
      <c r="C51" s="120"/>
      <c r="D51" s="112"/>
      <c r="E51" s="114"/>
      <c r="F51" s="112"/>
      <c r="G51" s="115"/>
      <c r="H51" s="116"/>
      <c r="I51" s="117"/>
      <c r="J51" s="117"/>
      <c r="K51" s="117"/>
      <c r="L51" s="118"/>
      <c r="M51" s="119"/>
    </row>
    <row r="52" spans="1:13" ht="4.5" customHeight="1" x14ac:dyDescent="0.25">
      <c r="A52" s="111"/>
      <c r="B52" s="112"/>
      <c r="C52" s="112"/>
      <c r="D52" s="117"/>
      <c r="E52" s="121"/>
      <c r="F52" s="117"/>
      <c r="G52" s="117"/>
      <c r="H52" s="117"/>
      <c r="I52" s="117"/>
      <c r="J52" s="117"/>
      <c r="K52" s="117"/>
      <c r="L52" s="117"/>
      <c r="M52" s="122"/>
    </row>
    <row r="53" spans="1:13" ht="23.25" x14ac:dyDescent="0.25">
      <c r="A53" s="123"/>
      <c r="B53" s="124"/>
      <c r="C53" s="124"/>
      <c r="D53" s="125" t="s">
        <v>57</v>
      </c>
      <c r="E53" s="125"/>
      <c r="F53" s="125"/>
      <c r="G53" s="125" t="s">
        <v>58</v>
      </c>
      <c r="H53" s="125"/>
      <c r="I53" s="125"/>
      <c r="J53" s="125" t="s">
        <v>59</v>
      </c>
      <c r="K53" s="125"/>
      <c r="L53" s="125"/>
      <c r="M53" s="126"/>
    </row>
    <row r="54" spans="1:13" ht="23.25" x14ac:dyDescent="0.25">
      <c r="A54" s="127"/>
      <c r="B54" s="128"/>
      <c r="C54" s="128"/>
      <c r="D54" s="128"/>
      <c r="E54" s="128"/>
      <c r="F54" s="129"/>
      <c r="G54" s="130"/>
      <c r="H54" s="130"/>
      <c r="I54" s="130"/>
      <c r="J54" s="129"/>
      <c r="K54" s="129"/>
      <c r="L54" s="129"/>
      <c r="M54" s="131"/>
    </row>
    <row r="55" spans="1:13" ht="23.25" x14ac:dyDescent="0.25">
      <c r="A55" s="127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32"/>
    </row>
    <row r="56" spans="1:13" ht="23.25" x14ac:dyDescent="0.25">
      <c r="A56" s="133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5"/>
    </row>
    <row r="57" spans="1:13" ht="15" customHeight="1" x14ac:dyDescent="0.25">
      <c r="A57" s="136"/>
      <c r="B57" s="137"/>
      <c r="C57" s="137"/>
      <c r="D57" s="137"/>
      <c r="E57" s="138"/>
      <c r="F57" s="137"/>
      <c r="G57" s="137"/>
      <c r="H57" s="137"/>
      <c r="I57" s="137"/>
      <c r="J57" s="137"/>
      <c r="K57" s="137"/>
      <c r="L57" s="137"/>
      <c r="M57" s="139"/>
    </row>
    <row r="58" spans="1:13" ht="23.25" hidden="1" x14ac:dyDescent="0.25">
      <c r="A58" s="136"/>
      <c r="B58" s="137"/>
      <c r="C58" s="137"/>
      <c r="D58" s="137"/>
      <c r="E58" s="138"/>
      <c r="F58" s="137"/>
      <c r="G58" s="137"/>
      <c r="H58" s="137"/>
      <c r="I58" s="137"/>
      <c r="J58" s="137"/>
      <c r="K58" s="137"/>
      <c r="L58" s="137"/>
      <c r="M58" s="139"/>
    </row>
    <row r="59" spans="1:13" ht="24" thickBot="1" x14ac:dyDescent="0.3">
      <c r="A59" s="140" t="s">
        <v>17</v>
      </c>
      <c r="B59" s="141"/>
      <c r="C59" s="141"/>
      <c r="D59" s="142" t="str">
        <f>G19</f>
        <v>А.М.МИЛОШЕВИЧ (1 кат, г.Москва)</v>
      </c>
      <c r="E59" s="142"/>
      <c r="F59" s="142"/>
      <c r="G59" s="142" t="str">
        <f>G17</f>
        <v>В.Н.ГНИДЕНКО (ВК, г.Тула)</v>
      </c>
      <c r="H59" s="142"/>
      <c r="I59" s="142"/>
      <c r="J59" s="142" t="str">
        <f>G18</f>
        <v>О.В.БЕЛОБОРОДОВА (ВК, г.Москва)</v>
      </c>
      <c r="K59" s="142"/>
      <c r="L59" s="142"/>
      <c r="M59" s="143"/>
    </row>
    <row r="60" spans="1:13" ht="24" thickTop="1" x14ac:dyDescent="0.25">
      <c r="A60" s="130"/>
      <c r="B60" s="137"/>
      <c r="C60" s="137"/>
      <c r="D60" s="130"/>
      <c r="E60" s="144"/>
      <c r="F60" s="130"/>
      <c r="G60" s="130"/>
      <c r="H60" s="130"/>
      <c r="I60" s="130"/>
      <c r="J60" s="130"/>
      <c r="K60" s="130"/>
      <c r="L60" s="130"/>
      <c r="M60" s="130"/>
    </row>
  </sheetData>
  <mergeCells count="40">
    <mergeCell ref="D59:F59"/>
    <mergeCell ref="G59:I59"/>
    <mergeCell ref="J59:M59"/>
    <mergeCell ref="A49:D49"/>
    <mergeCell ref="G49:M49"/>
    <mergeCell ref="D53:F53"/>
    <mergeCell ref="G53:I53"/>
    <mergeCell ref="J53:M53"/>
    <mergeCell ref="A56:E56"/>
    <mergeCell ref="F56:I56"/>
    <mergeCell ref="J56:M56"/>
    <mergeCell ref="G21:G22"/>
    <mergeCell ref="H21:I21"/>
    <mergeCell ref="J21:J22"/>
    <mergeCell ref="K21:K22"/>
    <mergeCell ref="L21:L22"/>
    <mergeCell ref="M21:M22"/>
    <mergeCell ref="H16:M16"/>
    <mergeCell ref="H17:M17"/>
    <mergeCell ref="H18:M18"/>
    <mergeCell ref="H19:I19"/>
    <mergeCell ref="A21:A22"/>
    <mergeCell ref="B21:B22"/>
    <mergeCell ref="C21:C22"/>
    <mergeCell ref="D21:D22"/>
    <mergeCell ref="E21:E22"/>
    <mergeCell ref="F21:F22"/>
    <mergeCell ref="A8:M8"/>
    <mergeCell ref="A9:M9"/>
    <mergeCell ref="A10:M10"/>
    <mergeCell ref="A11:M11"/>
    <mergeCell ref="A12:M12"/>
    <mergeCell ref="A15:G15"/>
    <mergeCell ref="H15:M15"/>
    <mergeCell ref="A1:M1"/>
    <mergeCell ref="A2:M2"/>
    <mergeCell ref="A3:M3"/>
    <mergeCell ref="A4:M4"/>
    <mergeCell ref="A6:M6"/>
    <mergeCell ref="A7:M7"/>
  </mergeCells>
  <conditionalFormatting sqref="G50:G51">
    <cfRule type="duplicateValues" dxfId="1" priority="1"/>
  </conditionalFormatting>
  <conditionalFormatting sqref="D23:D46">
    <cfRule type="duplicateValues" dxfId="0" priority="2"/>
  </conditionalFormatting>
  <printOptions horizontalCentered="1"/>
  <pageMargins left="0.19685039370078741" right="0.19685039370078741" top="0.35" bottom="0.28999999999999998" header="0.2" footer="0.2"/>
  <pageSetup paperSize="9" scale="35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Гит с ходу 200 м Жен</vt:lpstr>
      <vt:lpstr>'Гит с ходу 200 м Жен'!Заголовки_для_печати</vt:lpstr>
      <vt:lpstr>'Гит с ходу 200 м Жен'!Область_печати</vt:lpstr>
    </vt:vector>
  </TitlesOfParts>
  <Company>Oksana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2025-02-08T16:13:17Z</dcterms:created>
  <dcterms:modified xsi:type="dcterms:W3CDTF">2025-02-08T16:14:35Z</dcterms:modified>
</cp:coreProperties>
</file>