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Первенство 15-16 лет ВМХ-фристайл\"/>
    </mc:Choice>
  </mc:AlternateContent>
  <xr:revisionPtr revIDLastSave="0" documentId="13_ncr:1_{2BE5E887-1E4B-45FD-8C5C-6A9775C0218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ПР девушки 15-16 лет" sheetId="1" r:id="rId1"/>
    <sheet name="ПР юноши 15-16 лет" sheetId="4" r:id="rId2"/>
  </sheets>
  <definedNames>
    <definedName name="_xlnm._FilterDatabase" localSheetId="0" hidden="1">'ПР девушки 15-16 лет'!$A$21:$L$22</definedName>
    <definedName name="_xlnm._FilterDatabase" localSheetId="1" hidden="1">'ПР юноши 15-16 лет'!$A$21:$L$22</definedName>
    <definedName name="_xlnm.Print_Titles" localSheetId="0">'ПР девушки 15-16 лет'!$21:$21</definedName>
    <definedName name="_xlnm.Print_Area" localSheetId="0">'ПР девушки 15-16 лет'!$A$1:$N$44</definedName>
    <definedName name="_xlnm.Print_Area" localSheetId="1">'ПР юноши 15-16 лет'!$A$1:$N$53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4" l="1"/>
  <c r="G53" i="4"/>
  <c r="D53" i="4"/>
  <c r="L47" i="4"/>
  <c r="N40" i="4"/>
  <c r="N39" i="4" l="1"/>
  <c r="N41" i="4"/>
  <c r="N42" i="4"/>
  <c r="N45" i="4"/>
  <c r="L43" i="1"/>
  <c r="G43" i="1"/>
  <c r="D43" i="1"/>
  <c r="L37" i="1"/>
  <c r="N29" i="1"/>
  <c r="N35" i="1"/>
  <c r="N30" i="1" l="1"/>
  <c r="N31" i="1"/>
  <c r="N32" i="1"/>
</calcChain>
</file>

<file path=xl/sharedStrings.xml><?xml version="1.0" encoding="utf-8"?>
<sst xmlns="http://schemas.openxmlformats.org/spreadsheetml/2006/main" count="188" uniqueCount="94">
  <si>
    <t>МИНИСТЕРСТВО СПОРТА РОССИЙСКОЙ ФЕДЕРАЦИИ</t>
  </si>
  <si>
    <t>ФЕДЕРАЦИЯ ВЕЛОСИПЕДНОГО СПОРТА РОССИИ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</si>
  <si>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</si>
  <si>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</si>
  <si>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</si>
  <si>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по велосипедному спорту</t>
  </si>
  <si>
    <t>ИТОГОВЫЙ ПРОТОКОЛ</t>
  </si>
  <si>
    <t>ВМХ - фристайл - парк (или парк - смешанный)</t>
  </si>
  <si>
    <t>МЕСТО ПРОВЕДЕНИЯ: г. Саранск</t>
  </si>
  <si>
    <t>НАЧАЛО ГОНКИ:</t>
  </si>
  <si>
    <t>16:00</t>
  </si>
  <si>
    <t>ОКОНЧАНИЕ ГОНКИ: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</si>
  <si>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</si>
  <si>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</si>
  <si>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</si>
  <si>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</si>
  <si>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</si>
  <si>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 xml:space="preserve">БОЯРОВ В.В. (ВК, г. САРАНСК) </t>
  </si>
  <si>
    <t>ВЫСОТА СТАРТОВОЙ ГОРЫ (HD)(м):</t>
  </si>
  <si>
    <t>ГЛАВНЫЙ СЕКРЕТАРЬ:</t>
  </si>
  <si>
    <t>КОНТРОЛЬНОЕ ВРЕМЯ (МИН):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</si>
  <si>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</si>
  <si>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</si>
  <si>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</si>
  <si>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</si>
  <si>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</si>
  <si>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</si>
  <si>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</si>
  <si>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</si>
  <si>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</si>
  <si>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</si>
  <si>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</si>
  <si>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</si>
  <si>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</si>
  <si>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</si>
  <si>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</si>
  <si>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</si>
  <si>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</si>
  <si>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</si>
  <si>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</si>
  <si>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</si>
  <si>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</si>
  <si>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</si>
  <si>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</si>
  <si>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</si>
  <si>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</si>
  <si>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МС</t>
  </si>
  <si>
    <t>Ветер: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</si>
  <si>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</si>
  <si>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</si>
  <si>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</si>
  <si>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</si>
  <si>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</si>
  <si>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</si>
  <si>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</si>
  <si>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</si>
  <si>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</si>
  <si>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</si>
  <si>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ДЕВУШКИ 15-16 ЛЕТ</t>
  </si>
  <si>
    <t>Номер-код ВРВС 0080061612Я</t>
  </si>
  <si>
    <t>ПЕРВЕНСТВО РОССИИ</t>
  </si>
  <si>
    <t>ДАТА ПРОВЕДЕНИЯ: 10-11 августа 2024 года</t>
  </si>
  <si>
    <t>10:00</t>
  </si>
  <si>
    <t>ЕКП 2024 № 2008130022013730</t>
  </si>
  <si>
    <t>МЯГКОВА Е.А. ( 1К, г. САРАНСК)</t>
  </si>
  <si>
    <t xml:space="preserve">КОЧЕТКОВ Д.А. (ВК, г. САРАНСК) </t>
  </si>
  <si>
    <t>ЮНОШИ 15-16 ЛЕТ</t>
  </si>
  <si>
    <t>Гильмутдинов Раиль</t>
  </si>
  <si>
    <t>Республика Татарстан</t>
  </si>
  <si>
    <t>Дуборкин Платон</t>
  </si>
  <si>
    <t>Павлов Никита</t>
  </si>
  <si>
    <t>Удмуртская Республика</t>
  </si>
  <si>
    <t>Прокусов Клим</t>
  </si>
  <si>
    <t>Челябинская область</t>
  </si>
  <si>
    <t>Фортунатов Илья</t>
  </si>
  <si>
    <t>Республика Мордовия</t>
  </si>
  <si>
    <t>Тиханович Сергей</t>
  </si>
  <si>
    <t>Стрелков Глеб</t>
  </si>
  <si>
    <t>Богачева Виктория</t>
  </si>
  <si>
    <t>Гиздатова Анна</t>
  </si>
  <si>
    <t>Непрынцева Софья</t>
  </si>
  <si>
    <t>Московская область</t>
  </si>
  <si>
    <t>Васенин Георгий</t>
  </si>
  <si>
    <t>Свердловская область</t>
  </si>
  <si>
    <t>Слышкин Мартин</t>
  </si>
  <si>
    <t>Ростовская область</t>
  </si>
  <si>
    <t>Мотунов Матвей</t>
  </si>
  <si>
    <t>Шимяков Егор</t>
  </si>
  <si>
    <t>Терешкова Мария</t>
  </si>
  <si>
    <t>Москва</t>
  </si>
  <si>
    <t>Селиванов Владислав</t>
  </si>
  <si>
    <t>Гарагуля Артём</t>
  </si>
  <si>
    <t>Дьяченко Илья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</si>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</sst>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3" x14ac:knownFonts="1">
    <font>
      <sz val="10"/>
      <name val="Arial"/>
      <charset val="1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6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5" fillId="0" borderId="0"/>
    <xf numFmtId="0" fontId="15" fillId="0" borderId="0"/>
  </cellStyleXfs>
  <cellXfs count="163">
    <xf numFmtId="0" fontId="0" fillId="0" borderId="0" xfId="0"/>
    <xf numFmtId="0" fontId="4" fillId="0" borderId="0" xfId="1" applyFont="1" applyAlignment="1">
      <alignment vertical="center"/>
    </xf>
    <xf numFmtId="0" fontId="2" fillId="0" borderId="0" xfId="2" applyFont="1"/>
    <xf numFmtId="0" fontId="5" fillId="0" borderId="0" xfId="2"/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11" fillId="0" borderId="11" xfId="1" applyFont="1" applyBorder="1" applyAlignment="1">
      <alignment vertical="center"/>
    </xf>
    <xf numFmtId="0" fontId="10" fillId="0" borderId="11" xfId="1" applyFont="1" applyBorder="1" applyAlignment="1">
      <alignment horizontal="left" vertical="center"/>
    </xf>
    <xf numFmtId="49" fontId="11" fillId="0" borderId="11" xfId="1" applyNumberFormat="1" applyFont="1" applyBorder="1" applyAlignment="1">
      <alignment vertical="center"/>
    </xf>
    <xf numFmtId="0" fontId="12" fillId="0" borderId="11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1" fillId="0" borderId="8" xfId="1" applyFont="1" applyBorder="1" applyAlignment="1">
      <alignment vertical="center"/>
    </xf>
    <xf numFmtId="0" fontId="1" fillId="0" borderId="8" xfId="1" applyFont="1" applyBorder="1" applyAlignment="1">
      <alignment horizontal="left" vertical="center"/>
    </xf>
    <xf numFmtId="49" fontId="11" fillId="0" borderId="8" xfId="1" applyNumberFormat="1" applyFont="1" applyBorder="1" applyAlignment="1">
      <alignment vertical="center"/>
    </xf>
    <xf numFmtId="0" fontId="12" fillId="0" borderId="8" xfId="1" applyFont="1" applyBorder="1" applyAlignment="1">
      <alignment horizontal="right" vertical="center"/>
    </xf>
    <xf numFmtId="0" fontId="1" fillId="0" borderId="9" xfId="1" applyFont="1" applyBorder="1" applyAlignment="1">
      <alignment horizontal="right" vertical="center"/>
    </xf>
    <xf numFmtId="0" fontId="10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6" fillId="0" borderId="13" xfId="1" applyFont="1" applyBorder="1" applyAlignment="1">
      <alignment horizontal="right" vertical="center"/>
    </xf>
    <xf numFmtId="0" fontId="11" fillId="0" borderId="13" xfId="1" applyFont="1" applyBorder="1" applyAlignment="1">
      <alignment horizontal="right" vertical="center"/>
    </xf>
    <xf numFmtId="0" fontId="11" fillId="0" borderId="13" xfId="0" applyFont="1" applyBorder="1" applyAlignment="1">
      <alignment horizontal="right"/>
    </xf>
    <xf numFmtId="49" fontId="13" fillId="0" borderId="15" xfId="1" applyNumberFormat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49" fontId="13" fillId="0" borderId="13" xfId="1" applyNumberFormat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1" fillId="0" borderId="13" xfId="0" applyFont="1" applyBorder="1" applyAlignment="1">
      <alignment horizontal="right" vertical="center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49" fontId="13" fillId="0" borderId="15" xfId="1" applyNumberFormat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49" fontId="6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vertical="center"/>
    </xf>
    <xf numFmtId="1" fontId="11" fillId="0" borderId="16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49" fontId="6" fillId="0" borderId="17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49" fontId="14" fillId="0" borderId="0" xfId="1" applyNumberFormat="1" applyFont="1" applyAlignment="1">
      <alignment vertical="center"/>
    </xf>
    <xf numFmtId="49" fontId="14" fillId="3" borderId="24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justify"/>
    </xf>
    <xf numFmtId="0" fontId="18" fillId="0" borderId="0" xfId="4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164" fontId="17" fillId="0" borderId="0" xfId="1" applyNumberFormat="1" applyFont="1" applyAlignment="1">
      <alignment horizontal="center" vertical="center" wrapText="1"/>
    </xf>
    <xf numFmtId="49" fontId="17" fillId="0" borderId="0" xfId="1" applyNumberFormat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0" fillId="2" borderId="29" xfId="1" applyFont="1" applyFill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11" fillId="0" borderId="13" xfId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49" fontId="11" fillId="0" borderId="15" xfId="1" applyNumberFormat="1" applyFont="1" applyBorder="1" applyAlignment="1">
      <alignment vertical="center"/>
    </xf>
    <xf numFmtId="0" fontId="19" fillId="4" borderId="14" xfId="1" applyFont="1" applyFill="1" applyBorder="1" applyAlignment="1">
      <alignment horizontal="right" vertical="center"/>
    </xf>
    <xf numFmtId="0" fontId="6" fillId="0" borderId="3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9" fontId="6" fillId="0" borderId="32" xfId="1" applyNumberFormat="1" applyFont="1" applyBorder="1" applyAlignment="1">
      <alignment horizontal="center" vertical="center"/>
    </xf>
    <xf numFmtId="0" fontId="6" fillId="0" borderId="16" xfId="2" applyFont="1" applyBorder="1" applyAlignment="1">
      <alignment horizontal="right" vertical="center"/>
    </xf>
    <xf numFmtId="9" fontId="11" fillId="0" borderId="13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9" fillId="0" borderId="14" xfId="2" applyFont="1" applyBorder="1" applyAlignment="1">
      <alignment horizontal="right" vertical="center"/>
    </xf>
    <xf numFmtId="0" fontId="6" fillId="0" borderId="33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6" fillId="0" borderId="34" xfId="2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49" fontId="6" fillId="0" borderId="26" xfId="2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left" vertical="center"/>
    </xf>
    <xf numFmtId="49" fontId="11" fillId="0" borderId="13" xfId="1" applyNumberFormat="1" applyFont="1" applyBorder="1" applyAlignment="1">
      <alignment vertical="center"/>
    </xf>
    <xf numFmtId="49" fontId="11" fillId="0" borderId="16" xfId="1" applyNumberFormat="1" applyFont="1" applyBorder="1" applyAlignment="1">
      <alignment vertical="center"/>
    </xf>
    <xf numFmtId="0" fontId="12" fillId="2" borderId="12" xfId="1" applyFont="1" applyFill="1" applyBorder="1" applyAlignment="1">
      <alignment vertical="center"/>
    </xf>
    <xf numFmtId="0" fontId="12" fillId="2" borderId="13" xfId="1" applyFont="1" applyFill="1" applyBorder="1" applyAlignment="1">
      <alignment vertical="center"/>
    </xf>
    <xf numFmtId="0" fontId="12" fillId="2" borderId="13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6" fillId="0" borderId="35" xfId="1" applyFont="1" applyBorder="1" applyAlignment="1">
      <alignment vertical="center"/>
    </xf>
    <xf numFmtId="0" fontId="16" fillId="0" borderId="36" xfId="1" applyFont="1" applyBorder="1" applyAlignment="1">
      <alignment vertical="center"/>
    </xf>
    <xf numFmtId="0" fontId="16" fillId="0" borderId="36" xfId="1" applyFont="1" applyBorder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0" fontId="17" fillId="4" borderId="24" xfId="3" applyFont="1" applyFill="1" applyBorder="1" applyAlignment="1">
      <alignment horizontal="center" vertical="center" wrapText="1"/>
    </xf>
    <xf numFmtId="0" fontId="17" fillId="4" borderId="23" xfId="1" applyFont="1" applyFill="1" applyBorder="1" applyAlignment="1">
      <alignment horizontal="center" vertical="center"/>
    </xf>
    <xf numFmtId="0" fontId="17" fillId="4" borderId="24" xfId="1" applyFont="1" applyFill="1" applyBorder="1" applyAlignment="1">
      <alignment horizontal="center" vertical="center" wrapText="1"/>
    </xf>
    <xf numFmtId="0" fontId="17" fillId="4" borderId="27" xfId="1" applyFont="1" applyFill="1" applyBorder="1" applyAlignment="1">
      <alignment horizontal="center" vertical="center" wrapText="1"/>
    </xf>
    <xf numFmtId="14" fontId="17" fillId="4" borderId="24" xfId="3" applyNumberFormat="1" applyFont="1" applyFill="1" applyBorder="1" applyAlignment="1">
      <alignment horizontal="center" vertical="center" wrapText="1"/>
    </xf>
    <xf numFmtId="0" fontId="21" fillId="4" borderId="24" xfId="1" applyFont="1" applyFill="1" applyBorder="1" applyAlignment="1">
      <alignment horizontal="center" vertical="center" wrapText="1"/>
    </xf>
    <xf numFmtId="0" fontId="14" fillId="5" borderId="0" xfId="1" applyFont="1" applyFill="1" applyAlignment="1">
      <alignment vertical="center"/>
    </xf>
    <xf numFmtId="0" fontId="16" fillId="5" borderId="0" xfId="1" applyFont="1" applyFill="1" applyAlignment="1">
      <alignment vertical="center"/>
    </xf>
    <xf numFmtId="49" fontId="14" fillId="5" borderId="0" xfId="1" applyNumberFormat="1" applyFont="1" applyFill="1" applyAlignment="1">
      <alignment vertical="center"/>
    </xf>
    <xf numFmtId="0" fontId="20" fillId="4" borderId="24" xfId="0" applyFont="1" applyFill="1" applyBorder="1" applyAlignment="1">
      <alignment horizontal="center"/>
    </xf>
    <xf numFmtId="0" fontId="14" fillId="4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49" fontId="14" fillId="4" borderId="0" xfId="1" applyNumberFormat="1" applyFont="1" applyFill="1" applyAlignment="1">
      <alignment vertical="center"/>
    </xf>
    <xf numFmtId="0" fontId="22" fillId="4" borderId="24" xfId="3" applyFont="1" applyFill="1" applyBorder="1" applyAlignment="1">
      <alignment horizontal="center" vertical="center" wrapText="1"/>
    </xf>
    <xf numFmtId="2" fontId="17" fillId="4" borderId="24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16" xfId="1" applyFont="1" applyBorder="1" applyAlignment="1">
      <alignment horizontal="left" vertical="center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4" fillId="2" borderId="19" xfId="3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49" fontId="14" fillId="3" borderId="20" xfId="1" applyNumberFormat="1" applyFont="1" applyFill="1" applyBorder="1" applyAlignment="1">
      <alignment horizontal="center" vertical="center" wrapText="1"/>
    </xf>
    <xf numFmtId="49" fontId="14" fillId="3" borderId="21" xfId="1" applyNumberFormat="1" applyFont="1" applyFill="1" applyBorder="1" applyAlignment="1">
      <alignment horizontal="center" vertical="center" wrapText="1"/>
    </xf>
    <xf numFmtId="49" fontId="14" fillId="3" borderId="25" xfId="1" applyNumberFormat="1" applyFont="1" applyFill="1" applyBorder="1" applyAlignment="1">
      <alignment horizontal="center" vertical="center" wrapText="1"/>
    </xf>
    <xf numFmtId="49" fontId="14" fillId="3" borderId="26" xfId="1" applyNumberFormat="1" applyFont="1" applyFill="1" applyBorder="1" applyAlignment="1">
      <alignment horizontal="center" vertical="center" wrapText="1"/>
    </xf>
    <xf numFmtId="49" fontId="14" fillId="3" borderId="19" xfId="1" applyNumberFormat="1" applyFont="1" applyFill="1" applyBorder="1" applyAlignment="1">
      <alignment horizontal="center" vertical="center" wrapText="1"/>
    </xf>
    <xf numFmtId="49" fontId="14" fillId="2" borderId="19" xfId="3" applyNumberFormat="1" applyFont="1" applyFill="1" applyBorder="1" applyAlignment="1">
      <alignment horizontal="center" vertical="center" wrapText="1"/>
    </xf>
    <xf numFmtId="49" fontId="14" fillId="2" borderId="24" xfId="3" applyNumberFormat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2" fontId="17" fillId="4" borderId="24" xfId="3" applyNumberFormat="1" applyFont="1" applyFill="1" applyBorder="1" applyAlignment="1">
      <alignment horizontal="center" vertical="center" wrapText="1"/>
    </xf>
    <xf numFmtId="0" fontId="22" fillId="4" borderId="24" xfId="3" applyFont="1" applyFill="1" applyBorder="1" applyAlignment="1">
      <alignment horizontal="center" wrapText="1"/>
    </xf>
    <xf numFmtId="0" fontId="21" fillId="4" borderId="24" xfId="3" applyFont="1" applyFill="1" applyBorder="1" applyAlignment="1">
      <alignment horizontal="center" wrapText="1"/>
    </xf>
    <xf numFmtId="14" fontId="21" fillId="4" borderId="24" xfId="3" applyNumberFormat="1" applyFont="1" applyFill="1" applyBorder="1" applyAlignment="1">
      <alignment horizontal="center" wrapText="1"/>
    </xf>
    <xf numFmtId="2" fontId="21" fillId="4" borderId="24" xfId="1" applyNumberFormat="1" applyFont="1" applyFill="1" applyBorder="1" applyAlignment="1">
      <alignment horizontal="center" wrapText="1"/>
    </xf>
    <xf numFmtId="0" fontId="21" fillId="4" borderId="24" xfId="1" applyFont="1" applyFill="1" applyBorder="1" applyAlignment="1">
      <alignment horizontal="center" wrapText="1"/>
    </xf>
    <xf numFmtId="49" fontId="21" fillId="4" borderId="24" xfId="1" applyNumberFormat="1" applyFont="1" applyFill="1" applyBorder="1" applyAlignment="1">
      <alignment horizontal="center" wrapText="1"/>
    </xf>
    <xf numFmtId="49" fontId="21" fillId="4" borderId="24" xfId="3" applyNumberFormat="1" applyFont="1" applyFill="1" applyBorder="1" applyAlignment="1">
      <alignment horizontal="center" wrapText="1"/>
    </xf>
    <xf numFmtId="2" fontId="21" fillId="4" borderId="24" xfId="3" applyNumberFormat="1" applyFont="1" applyFill="1" applyBorder="1" applyAlignment="1">
      <alignment horizontal="center" wrapText="1"/>
    </xf>
  </cellXfs>
  <cellStyles count="5">
    <cellStyle name="Обычный" xfId="0" builtinId="0"/>
    <cellStyle name="Обычный 2" xfId="1" xr:uid="{00000000-0005-0000-0000-000001000000}"/>
    <cellStyle name="Обычный 6" xfId="2" xr:uid="{00000000-0005-0000-0000-000002000000}"/>
    <cellStyle name="Обычный_ID4938_RS_1" xfId="4" xr:uid="{00000000-0005-0000-0000-000003000000}"/>
    <cellStyle name="Обычный_Стартовый протокол Смирнов_20101106_Results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213980</xdr:colOff>
      <xdr:row>0</xdr:row>
      <xdr:rowOff>173036</xdr:rowOff>
    </xdr:from>
    <xdr:to>
      <xdr:col>13</xdr:col>
      <xdr:colOff>219074</xdr:colOff>
      <xdr:row>4</xdr:row>
      <xdr:rowOff>209549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9767555" y="173036"/>
          <a:ext cx="1405269" cy="102711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2</xdr:col>
      <xdr:colOff>567267</xdr:colOff>
      <xdr:row>4</xdr:row>
      <xdr:rowOff>160867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71450"/>
          <a:ext cx="100541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213980</xdr:colOff>
      <xdr:row>0</xdr:row>
      <xdr:rowOff>173036</xdr:rowOff>
    </xdr:from>
    <xdr:to>
      <xdr:col>13</xdr:col>
      <xdr:colOff>219074</xdr:colOff>
      <xdr:row>4</xdr:row>
      <xdr:rowOff>238125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12"/>
        <a:stretch/>
      </xdr:blipFill>
      <xdr:spPr>
        <a:xfrm>
          <a:off x="9767555" y="173036"/>
          <a:ext cx="1405269" cy="1055689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171449</xdr:rowOff>
    </xdr:from>
    <xdr:to>
      <xdr:col>2</xdr:col>
      <xdr:colOff>733425</xdr:colOff>
      <xdr:row>4</xdr:row>
      <xdr:rowOff>219074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71449"/>
          <a:ext cx="11715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44"/>
  <sheetViews>
    <sheetView view="pageBreakPreview" topLeftCell="A13" zoomScaleNormal="50" zoomScaleSheetLayoutView="100" workbookViewId="0">
      <selection activeCell="M24" sqref="M24"/>
    </sheetView>
  </sheetViews>
  <sheetFormatPr defaultColWidth="9.109375" defaultRowHeight="13.8" x14ac:dyDescent="0.25"/>
  <cols>
    <col min="1" max="1" width="7" style="4" customWidth="1"/>
    <col min="2" max="2" width="7.88671875" style="83" customWidth="1"/>
    <col min="3" max="3" width="15.88671875" style="83" customWidth="1"/>
    <col min="4" max="4" width="23.33203125" style="4" customWidth="1"/>
    <col min="5" max="5" width="14" style="4" customWidth="1"/>
    <col min="6" max="6" width="8.88671875" style="4" customWidth="1"/>
    <col min="7" max="7" width="27" style="4" customWidth="1"/>
    <col min="8" max="8" width="9.88671875" style="5" customWidth="1"/>
    <col min="9" max="11" width="9.88671875" style="4" customWidth="1"/>
    <col min="12" max="12" width="10.109375" style="5" customWidth="1"/>
    <col min="13" max="13" width="10.88671875" style="4" customWidth="1"/>
    <col min="14" max="14" width="13.109375" style="4" customWidth="1"/>
    <col min="15" max="15" width="9.109375" style="4"/>
    <col min="16" max="16" width="9.109375" style="4" customWidth="1"/>
    <col min="17" max="18" width="9.109375" style="4"/>
    <col min="19" max="21" width="9.109375" style="5"/>
    <col min="22" max="16384" width="9.109375" style="4"/>
  </cols>
  <sheetData>
    <row r="1" spans="1:21" s="3" customFormat="1" ht="20.100000000000001" customHeight="1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"/>
      <c r="P1" s="2"/>
    </row>
    <row r="2" spans="1:21" s="3" customFormat="1" ht="20.100000000000001" customHeight="1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"/>
      <c r="P2" s="2"/>
    </row>
    <row r="3" spans="1:21" s="3" customFormat="1" ht="20.100000000000001" customHeight="1" x14ac:dyDescent="0.25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"/>
      <c r="P3" s="2"/>
    </row>
    <row r="4" spans="1:21" ht="20.100000000000001" customHeight="1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21" ht="20.100000000000001" customHeight="1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Q5" s="3"/>
    </row>
    <row r="6" spans="1:21" s="6" customFormat="1" ht="20.100000000000001" customHeight="1" x14ac:dyDescent="0.25">
      <c r="A6" s="104" t="s">
        <v>60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S6" s="7"/>
      <c r="T6" s="7"/>
      <c r="U6" s="7"/>
    </row>
    <row r="7" spans="1:21" s="6" customFormat="1" ht="0.9" customHeight="1" x14ac:dyDescent="0.2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S7" s="7"/>
      <c r="T7" s="7"/>
      <c r="U7" s="7"/>
    </row>
    <row r="8" spans="1:21" s="6" customFormat="1" ht="20.100000000000001" customHeight="1" thickBot="1" x14ac:dyDescent="0.3">
      <c r="A8" s="135" t="s">
        <v>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S8" s="7"/>
      <c r="T8" s="7"/>
      <c r="U8" s="7"/>
    </row>
    <row r="9" spans="1:21" ht="20.100000000000001" customHeight="1" thickTop="1" x14ac:dyDescent="0.25">
      <c r="A9" s="136" t="s">
        <v>6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8"/>
    </row>
    <row r="10" spans="1:21" ht="20.100000000000001" customHeight="1" x14ac:dyDescent="0.25">
      <c r="A10" s="139" t="s">
        <v>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</row>
    <row r="11" spans="1:21" ht="20.100000000000001" customHeight="1" x14ac:dyDescent="0.25">
      <c r="A11" s="139" t="s">
        <v>58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</row>
    <row r="12" spans="1:21" ht="7.5" customHeight="1" x14ac:dyDescent="0.25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4"/>
    </row>
    <row r="13" spans="1:21" ht="15.6" x14ac:dyDescent="0.25">
      <c r="A13" s="125" t="s">
        <v>8</v>
      </c>
      <c r="B13" s="126"/>
      <c r="C13" s="126"/>
      <c r="D13" s="126"/>
      <c r="E13" s="8"/>
      <c r="F13" s="8"/>
      <c r="G13" s="9" t="s">
        <v>9</v>
      </c>
      <c r="H13" s="10" t="s">
        <v>62</v>
      </c>
      <c r="I13" s="8"/>
      <c r="J13" s="8"/>
      <c r="K13" s="8"/>
      <c r="L13" s="10"/>
      <c r="M13" s="11"/>
      <c r="N13" s="12" t="s">
        <v>59</v>
      </c>
    </row>
    <row r="14" spans="1:21" ht="15.6" x14ac:dyDescent="0.25">
      <c r="A14" s="127" t="s">
        <v>61</v>
      </c>
      <c r="B14" s="128"/>
      <c r="C14" s="128"/>
      <c r="D14" s="128"/>
      <c r="E14" s="13"/>
      <c r="F14" s="13"/>
      <c r="G14" s="14" t="s">
        <v>11</v>
      </c>
      <c r="H14" s="15" t="s">
        <v>10</v>
      </c>
      <c r="I14" s="13"/>
      <c r="J14" s="13"/>
      <c r="K14" s="13"/>
      <c r="L14" s="15"/>
      <c r="M14" s="16"/>
      <c r="N14" s="17" t="s">
        <v>63</v>
      </c>
    </row>
    <row r="15" spans="1:21" ht="14.4" x14ac:dyDescent="0.25">
      <c r="A15" s="129" t="s">
        <v>12</v>
      </c>
      <c r="B15" s="130"/>
      <c r="C15" s="130"/>
      <c r="D15" s="130"/>
      <c r="E15" s="130"/>
      <c r="F15" s="130"/>
      <c r="G15" s="131"/>
      <c r="H15" s="132" t="s">
        <v>13</v>
      </c>
      <c r="I15" s="130"/>
      <c r="J15" s="130"/>
      <c r="K15" s="130"/>
      <c r="L15" s="130"/>
      <c r="M15" s="130"/>
      <c r="N15" s="133"/>
    </row>
    <row r="16" spans="1:21" ht="14.4" x14ac:dyDescent="0.25">
      <c r="A16" s="18" t="s">
        <v>14</v>
      </c>
      <c r="B16" s="19"/>
      <c r="C16" s="19"/>
      <c r="D16" s="20"/>
      <c r="E16" s="21"/>
      <c r="F16" s="20"/>
      <c r="G16" s="22"/>
      <c r="H16" s="106" t="s">
        <v>15</v>
      </c>
      <c r="I16" s="107"/>
      <c r="J16" s="107"/>
      <c r="K16" s="107"/>
      <c r="L16" s="107"/>
      <c r="M16" s="107"/>
      <c r="N16" s="108"/>
    </row>
    <row r="17" spans="1:21" ht="14.4" x14ac:dyDescent="0.3">
      <c r="A17" s="18" t="s">
        <v>16</v>
      </c>
      <c r="B17" s="19"/>
      <c r="C17" s="19"/>
      <c r="D17" s="23"/>
      <c r="E17" s="21"/>
      <c r="F17" s="20"/>
      <c r="G17" s="24" t="s">
        <v>17</v>
      </c>
      <c r="H17" s="25" t="s">
        <v>18</v>
      </c>
      <c r="I17" s="26"/>
      <c r="J17" s="26"/>
      <c r="K17" s="26"/>
      <c r="L17" s="27"/>
      <c r="M17" s="26"/>
      <c r="N17" s="28"/>
    </row>
    <row r="18" spans="1:21" ht="14.4" x14ac:dyDescent="0.25">
      <c r="A18" s="29" t="s">
        <v>19</v>
      </c>
      <c r="B18" s="19"/>
      <c r="C18" s="19"/>
      <c r="D18" s="23"/>
      <c r="E18" s="21"/>
      <c r="F18" s="20"/>
      <c r="G18" s="30" t="s">
        <v>64</v>
      </c>
      <c r="H18" s="25" t="s">
        <v>20</v>
      </c>
      <c r="I18" s="26"/>
      <c r="J18" s="26"/>
      <c r="K18" s="26"/>
      <c r="L18" s="27"/>
      <c r="M18" s="26"/>
      <c r="N18" s="28"/>
    </row>
    <row r="19" spans="1:21" ht="15" thickBot="1" x14ac:dyDescent="0.35">
      <c r="A19" s="18" t="s">
        <v>21</v>
      </c>
      <c r="B19" s="31"/>
      <c r="C19" s="31"/>
      <c r="D19" s="32"/>
      <c r="E19" s="32"/>
      <c r="F19" s="32"/>
      <c r="G19" s="24" t="s">
        <v>65</v>
      </c>
      <c r="H19" s="33"/>
      <c r="I19" s="34"/>
      <c r="J19" s="34"/>
      <c r="K19" s="34"/>
      <c r="L19" s="35"/>
      <c r="M19" s="36"/>
      <c r="N19" s="37"/>
    </row>
    <row r="20" spans="1:21" ht="7.5" customHeight="1" thickTop="1" thickBot="1" x14ac:dyDescent="0.3">
      <c r="A20" s="38"/>
      <c r="B20" s="39"/>
      <c r="C20" s="39"/>
      <c r="D20" s="38"/>
      <c r="E20" s="38"/>
      <c r="F20" s="38"/>
      <c r="G20" s="38"/>
      <c r="H20" s="40"/>
      <c r="I20" s="38"/>
      <c r="J20" s="38"/>
      <c r="K20" s="38"/>
      <c r="L20" s="40"/>
      <c r="M20" s="38"/>
      <c r="N20" s="38"/>
    </row>
    <row r="21" spans="1:21" s="41" customFormat="1" ht="20.25" customHeight="1" thickTop="1" x14ac:dyDescent="0.25">
      <c r="A21" s="147" t="s">
        <v>22</v>
      </c>
      <c r="B21" s="111" t="s">
        <v>23</v>
      </c>
      <c r="C21" s="111" t="s">
        <v>24</v>
      </c>
      <c r="D21" s="111" t="s">
        <v>25</v>
      </c>
      <c r="E21" s="111" t="s">
        <v>26</v>
      </c>
      <c r="F21" s="111" t="s">
        <v>27</v>
      </c>
      <c r="G21" s="111" t="s">
        <v>28</v>
      </c>
      <c r="H21" s="113" t="s">
        <v>29</v>
      </c>
      <c r="I21" s="114"/>
      <c r="J21" s="117" t="s">
        <v>30</v>
      </c>
      <c r="K21" s="117"/>
      <c r="L21" s="118" t="s">
        <v>31</v>
      </c>
      <c r="M21" s="120" t="s">
        <v>32</v>
      </c>
      <c r="N21" s="109" t="s">
        <v>33</v>
      </c>
      <c r="P21" s="42"/>
      <c r="S21" s="43"/>
      <c r="T21" s="43"/>
      <c r="U21" s="43"/>
    </row>
    <row r="22" spans="1:21" s="41" customFormat="1" ht="17.25" customHeight="1" x14ac:dyDescent="0.25">
      <c r="A22" s="148"/>
      <c r="B22" s="112"/>
      <c r="C22" s="112"/>
      <c r="D22" s="112"/>
      <c r="E22" s="112"/>
      <c r="F22" s="112"/>
      <c r="G22" s="112"/>
      <c r="H22" s="115"/>
      <c r="I22" s="116"/>
      <c r="J22" s="44" t="s">
        <v>34</v>
      </c>
      <c r="K22" s="44" t="s">
        <v>35</v>
      </c>
      <c r="L22" s="119"/>
      <c r="M22" s="121"/>
      <c r="N22" s="110"/>
      <c r="P22" s="42"/>
      <c r="S22" s="43"/>
      <c r="T22" s="43"/>
      <c r="U22" s="43"/>
    </row>
    <row r="23" spans="1:21" s="41" customFormat="1" ht="24.9" customHeight="1" x14ac:dyDescent="0.25">
      <c r="A23" s="90">
        <v>1</v>
      </c>
      <c r="B23" s="102">
        <v>24</v>
      </c>
      <c r="C23" s="89">
        <v>10143464903</v>
      </c>
      <c r="D23" s="89" t="s">
        <v>80</v>
      </c>
      <c r="E23" s="93">
        <v>39911</v>
      </c>
      <c r="F23" s="89" t="s">
        <v>53</v>
      </c>
      <c r="G23" s="89" t="s">
        <v>81</v>
      </c>
      <c r="H23" s="103">
        <v>29</v>
      </c>
      <c r="I23" s="91">
        <v>2</v>
      </c>
      <c r="J23" s="103">
        <v>11.93</v>
      </c>
      <c r="K23" s="103">
        <v>31</v>
      </c>
      <c r="L23" s="154">
        <v>31</v>
      </c>
      <c r="M23" s="91"/>
      <c r="N23" s="92"/>
      <c r="P23" s="42"/>
      <c r="S23" s="43"/>
      <c r="T23" s="43"/>
      <c r="U23" s="43"/>
    </row>
    <row r="24" spans="1:21" s="95" customFormat="1" ht="24.9" customHeight="1" x14ac:dyDescent="0.25">
      <c r="A24" s="90">
        <v>2</v>
      </c>
      <c r="B24" s="102">
        <v>25</v>
      </c>
      <c r="C24" s="89">
        <v>10150047260</v>
      </c>
      <c r="D24" s="89" t="s">
        <v>88</v>
      </c>
      <c r="E24" s="93">
        <v>39731</v>
      </c>
      <c r="F24" s="89" t="s">
        <v>53</v>
      </c>
      <c r="G24" s="89" t="s">
        <v>89</v>
      </c>
      <c r="H24" s="103">
        <v>44</v>
      </c>
      <c r="I24" s="91">
        <v>1</v>
      </c>
      <c r="J24" s="103">
        <v>26.3</v>
      </c>
      <c r="K24" s="103">
        <v>28</v>
      </c>
      <c r="L24" s="154">
        <v>28</v>
      </c>
      <c r="M24" s="91"/>
      <c r="N24" s="92"/>
      <c r="P24" s="96"/>
      <c r="S24" s="97"/>
      <c r="T24" s="97"/>
      <c r="U24" s="97"/>
    </row>
    <row r="25" spans="1:21" s="41" customFormat="1" ht="24.9" customHeight="1" x14ac:dyDescent="0.25">
      <c r="A25" s="90">
        <v>3</v>
      </c>
      <c r="B25" s="102">
        <v>22</v>
      </c>
      <c r="C25" s="89">
        <v>10091230096</v>
      </c>
      <c r="D25" s="89" t="s">
        <v>78</v>
      </c>
      <c r="E25" s="93">
        <v>39499</v>
      </c>
      <c r="F25" s="89" t="s">
        <v>49</v>
      </c>
      <c r="G25" s="89" t="s">
        <v>75</v>
      </c>
      <c r="H25" s="103">
        <v>20.5</v>
      </c>
      <c r="I25" s="91">
        <v>4</v>
      </c>
      <c r="J25" s="103">
        <v>10</v>
      </c>
      <c r="K25" s="103">
        <v>11</v>
      </c>
      <c r="L25" s="154">
        <v>11</v>
      </c>
      <c r="M25" s="91"/>
      <c r="N25" s="92"/>
      <c r="P25" s="42"/>
      <c r="S25" s="43"/>
      <c r="T25" s="43"/>
      <c r="U25" s="43"/>
    </row>
    <row r="26" spans="1:21" s="41" customFormat="1" ht="24.9" customHeight="1" x14ac:dyDescent="0.25">
      <c r="A26" s="90">
        <v>4</v>
      </c>
      <c r="B26" s="102">
        <v>23</v>
      </c>
      <c r="C26" s="89">
        <v>10151343525</v>
      </c>
      <c r="D26" s="89" t="s">
        <v>79</v>
      </c>
      <c r="E26" s="93">
        <v>39628</v>
      </c>
      <c r="F26" s="89" t="s">
        <v>51</v>
      </c>
      <c r="G26" s="89" t="s">
        <v>73</v>
      </c>
      <c r="H26" s="103">
        <v>23</v>
      </c>
      <c r="I26" s="91">
        <v>3</v>
      </c>
      <c r="J26" s="103">
        <v>8</v>
      </c>
      <c r="K26" s="103">
        <v>10.1</v>
      </c>
      <c r="L26" s="154">
        <v>10.1</v>
      </c>
      <c r="M26" s="91"/>
      <c r="N26" s="92"/>
      <c r="P26" s="42"/>
      <c r="S26" s="43"/>
      <c r="T26" s="43"/>
      <c r="U26" s="43"/>
    </row>
    <row r="27" spans="1:21" ht="7.5" customHeight="1" thickBot="1" x14ac:dyDescent="0.35">
      <c r="A27" s="45"/>
      <c r="B27" s="46"/>
      <c r="C27" s="45"/>
      <c r="D27" s="47"/>
      <c r="E27" s="48"/>
      <c r="F27" s="49"/>
      <c r="G27" s="48"/>
      <c r="H27" s="50"/>
      <c r="I27" s="51"/>
      <c r="J27" s="51"/>
      <c r="K27" s="51"/>
      <c r="L27" s="50"/>
      <c r="M27" s="51"/>
      <c r="N27" s="51"/>
      <c r="P27" s="42"/>
      <c r="Q27" s="41"/>
      <c r="R27" s="41"/>
      <c r="S27" s="43"/>
      <c r="T27" s="43"/>
      <c r="U27" s="43"/>
    </row>
    <row r="28" spans="1:21" ht="15" thickTop="1" x14ac:dyDescent="0.25">
      <c r="A28" s="142" t="s">
        <v>36</v>
      </c>
      <c r="B28" s="143"/>
      <c r="C28" s="143"/>
      <c r="D28" s="143"/>
      <c r="E28" s="52"/>
      <c r="F28" s="52"/>
      <c r="G28" s="143" t="s">
        <v>37</v>
      </c>
      <c r="H28" s="143"/>
      <c r="I28" s="143"/>
      <c r="J28" s="143"/>
      <c r="K28" s="143"/>
      <c r="L28" s="143"/>
      <c r="M28" s="143"/>
      <c r="N28" s="144"/>
      <c r="P28" s="42"/>
      <c r="Q28" s="41"/>
      <c r="R28" s="41"/>
      <c r="S28" s="43"/>
      <c r="T28" s="43"/>
      <c r="U28" s="43"/>
    </row>
    <row r="29" spans="1:21" ht="14.4" x14ac:dyDescent="0.25">
      <c r="A29" s="53" t="s">
        <v>38</v>
      </c>
      <c r="B29" s="54"/>
      <c r="C29" s="55"/>
      <c r="D29" s="56"/>
      <c r="E29" s="57"/>
      <c r="F29" s="57"/>
      <c r="G29" s="58" t="s">
        <v>39</v>
      </c>
      <c r="H29" s="59">
        <v>4</v>
      </c>
      <c r="I29" s="60"/>
      <c r="J29" s="61"/>
      <c r="K29" s="61"/>
      <c r="L29" s="62"/>
      <c r="M29" s="58" t="s">
        <v>40</v>
      </c>
      <c r="N29" s="63">
        <f>COUNTIF(F$21:F123,"ЗМС")</f>
        <v>0</v>
      </c>
      <c r="P29" s="42"/>
      <c r="Q29" s="41"/>
      <c r="R29" s="41"/>
      <c r="S29" s="43"/>
      <c r="T29" s="43"/>
      <c r="U29" s="43"/>
    </row>
    <row r="30" spans="1:21" ht="14.4" x14ac:dyDescent="0.25">
      <c r="A30" s="53" t="s">
        <v>41</v>
      </c>
      <c r="B30" s="54"/>
      <c r="C30" s="64"/>
      <c r="D30" s="56"/>
      <c r="E30" s="65"/>
      <c r="F30" s="65"/>
      <c r="G30" s="58" t="s">
        <v>42</v>
      </c>
      <c r="H30" s="66">
        <v>4</v>
      </c>
      <c r="I30" s="67"/>
      <c r="J30" s="68"/>
      <c r="K30" s="68"/>
      <c r="L30" s="69"/>
      <c r="M30" s="58" t="s">
        <v>43</v>
      </c>
      <c r="N30" s="63">
        <f>COUNTIF(F$21:F123,"МСМК")</f>
        <v>0</v>
      </c>
      <c r="P30" s="42"/>
      <c r="Q30" s="41"/>
      <c r="R30" s="41"/>
      <c r="S30" s="43"/>
      <c r="T30" s="43"/>
      <c r="U30" s="43"/>
    </row>
    <row r="31" spans="1:21" ht="14.4" x14ac:dyDescent="0.25">
      <c r="A31" s="53" t="s">
        <v>44</v>
      </c>
      <c r="B31" s="54"/>
      <c r="C31" s="54"/>
      <c r="D31" s="56"/>
      <c r="E31" s="65"/>
      <c r="F31" s="65"/>
      <c r="G31" s="58" t="s">
        <v>45</v>
      </c>
      <c r="H31" s="66">
        <v>4</v>
      </c>
      <c r="I31" s="67"/>
      <c r="J31" s="68"/>
      <c r="K31" s="68"/>
      <c r="L31" s="69"/>
      <c r="M31" s="58" t="s">
        <v>46</v>
      </c>
      <c r="N31" s="63">
        <f>COUNTIF(F$21:F44,"МС")</f>
        <v>0</v>
      </c>
      <c r="P31" s="42"/>
      <c r="Q31" s="41"/>
      <c r="R31" s="41"/>
      <c r="S31" s="43"/>
      <c r="T31" s="43"/>
      <c r="U31" s="43"/>
    </row>
    <row r="32" spans="1:21" ht="14.4" x14ac:dyDescent="0.25">
      <c r="A32" s="53" t="s">
        <v>47</v>
      </c>
      <c r="B32" s="54"/>
      <c r="C32" s="54"/>
      <c r="D32" s="56"/>
      <c r="E32" s="65"/>
      <c r="F32" s="65"/>
      <c r="G32" s="58" t="s">
        <v>48</v>
      </c>
      <c r="H32" s="66">
        <v>4</v>
      </c>
      <c r="I32" s="67"/>
      <c r="J32" s="68"/>
      <c r="K32" s="68"/>
      <c r="L32" s="69"/>
      <c r="M32" s="58" t="s">
        <v>49</v>
      </c>
      <c r="N32" s="63">
        <f>COUNTIF(F$20:F44,"КМС")</f>
        <v>1</v>
      </c>
      <c r="P32" s="42"/>
      <c r="Q32" s="41"/>
      <c r="R32" s="41"/>
      <c r="S32" s="43"/>
      <c r="T32" s="43"/>
      <c r="U32" s="43"/>
    </row>
    <row r="33" spans="1:21" ht="14.4" x14ac:dyDescent="0.25">
      <c r="A33" s="70"/>
      <c r="B33" s="54"/>
      <c r="C33" s="54"/>
      <c r="D33" s="56"/>
      <c r="G33" s="58" t="s">
        <v>50</v>
      </c>
      <c r="H33" s="66">
        <v>0</v>
      </c>
      <c r="I33" s="67"/>
      <c r="J33" s="68"/>
      <c r="K33" s="68"/>
      <c r="L33" s="69"/>
      <c r="M33" s="58" t="s">
        <v>51</v>
      </c>
      <c r="N33" s="63">
        <v>1</v>
      </c>
      <c r="P33" s="42"/>
      <c r="Q33" s="41"/>
      <c r="R33" s="41"/>
      <c r="S33" s="43"/>
      <c r="T33" s="43"/>
      <c r="U33" s="43"/>
    </row>
    <row r="34" spans="1:21" ht="14.4" x14ac:dyDescent="0.25">
      <c r="A34" s="71"/>
      <c r="B34" s="32"/>
      <c r="C34" s="31"/>
      <c r="D34" s="56"/>
      <c r="G34" s="58" t="s">
        <v>52</v>
      </c>
      <c r="H34" s="66">
        <v>0</v>
      </c>
      <c r="I34" s="67"/>
      <c r="J34" s="68"/>
      <c r="K34" s="68"/>
      <c r="L34" s="69"/>
      <c r="M34" s="58" t="s">
        <v>53</v>
      </c>
      <c r="N34" s="63">
        <v>2</v>
      </c>
    </row>
    <row r="35" spans="1:21" ht="14.4" x14ac:dyDescent="0.25">
      <c r="A35" s="72"/>
      <c r="B35" s="54"/>
      <c r="C35" s="54"/>
      <c r="D35" s="56"/>
      <c r="E35" s="65"/>
      <c r="F35" s="65"/>
      <c r="G35" s="58" t="s">
        <v>54</v>
      </c>
      <c r="H35" s="66">
        <v>0</v>
      </c>
      <c r="I35" s="73"/>
      <c r="J35" s="74"/>
      <c r="K35" s="74"/>
      <c r="L35" s="75"/>
      <c r="M35" s="58" t="s">
        <v>55</v>
      </c>
      <c r="N35" s="63">
        <f>COUNTIF(F$27:F122,"3 СР")</f>
        <v>0</v>
      </c>
    </row>
    <row r="36" spans="1:21" ht="5.25" customHeight="1" x14ac:dyDescent="0.25">
      <c r="A36" s="72"/>
      <c r="B36" s="54"/>
      <c r="C36" s="54"/>
      <c r="D36" s="54"/>
      <c r="E36" s="54"/>
      <c r="F36" s="54"/>
      <c r="G36" s="32"/>
      <c r="H36" s="76"/>
      <c r="I36" s="76"/>
      <c r="J36" s="76"/>
      <c r="K36" s="76"/>
      <c r="L36" s="76"/>
      <c r="M36" s="77"/>
      <c r="N36" s="78"/>
    </row>
    <row r="37" spans="1:21" ht="15.6" x14ac:dyDescent="0.25">
      <c r="A37" s="79"/>
      <c r="B37" s="80"/>
      <c r="C37" s="80"/>
      <c r="D37" s="145" t="s">
        <v>56</v>
      </c>
      <c r="E37" s="145"/>
      <c r="F37" s="145"/>
      <c r="G37" s="145" t="s">
        <v>57</v>
      </c>
      <c r="H37" s="145"/>
      <c r="I37" s="145"/>
      <c r="J37" s="81"/>
      <c r="K37" s="81"/>
      <c r="L37" s="145" t="str">
        <f>A19</f>
        <v>СУДЬЯ НА ФИНИШЕ:</v>
      </c>
      <c r="M37" s="145"/>
      <c r="N37" s="146"/>
    </row>
    <row r="38" spans="1:21" x14ac:dyDescent="0.25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1"/>
    </row>
    <row r="39" spans="1:21" x14ac:dyDescent="0.25">
      <c r="A39" s="82"/>
      <c r="D39" s="83"/>
      <c r="E39" s="83"/>
      <c r="F39" s="83"/>
      <c r="G39" s="83"/>
      <c r="H39" s="35"/>
      <c r="I39" s="83"/>
      <c r="J39" s="83"/>
      <c r="K39" s="83"/>
      <c r="L39" s="35"/>
      <c r="M39" s="83"/>
      <c r="N39" s="84"/>
    </row>
    <row r="40" spans="1:21" x14ac:dyDescent="0.25">
      <c r="A40" s="82"/>
      <c r="D40" s="83"/>
      <c r="E40" s="83"/>
      <c r="F40" s="83"/>
      <c r="G40" s="83"/>
      <c r="H40" s="35"/>
      <c r="I40" s="83"/>
      <c r="J40" s="83"/>
      <c r="K40" s="83"/>
      <c r="L40" s="35"/>
      <c r="M40" s="83"/>
      <c r="N40" s="84"/>
    </row>
    <row r="41" spans="1:21" x14ac:dyDescent="0.25">
      <c r="A41" s="82"/>
      <c r="D41" s="83"/>
      <c r="E41" s="83"/>
      <c r="F41" s="83"/>
      <c r="G41" s="83"/>
      <c r="H41" s="35"/>
      <c r="I41" s="83"/>
      <c r="J41" s="83"/>
      <c r="K41" s="83"/>
      <c r="L41" s="35"/>
      <c r="M41" s="83"/>
      <c r="N41" s="84"/>
    </row>
    <row r="42" spans="1:21" x14ac:dyDescent="0.25">
      <c r="A42" s="82"/>
      <c r="D42" s="83"/>
      <c r="E42" s="83"/>
      <c r="F42" s="83"/>
      <c r="G42" s="83"/>
      <c r="H42" s="35"/>
      <c r="I42" s="83"/>
      <c r="J42" s="83"/>
      <c r="K42" s="83"/>
      <c r="L42" s="35"/>
      <c r="M42" s="83"/>
      <c r="N42" s="84"/>
    </row>
    <row r="43" spans="1:21" s="42" customFormat="1" ht="13.65" customHeight="1" thickBot="1" x14ac:dyDescent="0.3">
      <c r="A43" s="85"/>
      <c r="B43" s="86"/>
      <c r="C43" s="86"/>
      <c r="D43" s="152" t="str">
        <f>G17</f>
        <v xml:space="preserve">БОЯРОВ В.В. (ВК, г. САРАНСК) </v>
      </c>
      <c r="E43" s="152"/>
      <c r="F43" s="152"/>
      <c r="G43" s="152" t="str">
        <f>G18</f>
        <v>МЯГКОВА Е.А. ( 1К, г. САРАНСК)</v>
      </c>
      <c r="H43" s="152"/>
      <c r="I43" s="152"/>
      <c r="J43" s="87"/>
      <c r="K43" s="87"/>
      <c r="L43" s="152" t="str">
        <f>G19</f>
        <v xml:space="preserve">КОЧЕТКОВ Д.А. (ВК, г. САРАНСК) </v>
      </c>
      <c r="M43" s="152"/>
      <c r="N43" s="153"/>
      <c r="S43" s="88"/>
      <c r="T43" s="88"/>
      <c r="U43" s="88"/>
    </row>
    <row r="44" spans="1:21" ht="14.4" thickTop="1" x14ac:dyDescent="0.25"/>
  </sheetData>
  <autoFilter ref="A21:L22" xr:uid="{00000000-0001-0000-0000-000000000000}">
    <filterColumn colId="7" showButton="0"/>
    <filterColumn colId="9" showButton="0"/>
    <sortState xmlns:xlrd2="http://schemas.microsoft.com/office/spreadsheetml/2017/richdata2" ref="A24:L26">
      <sortCondition descending="1" ref="L21:L22"/>
    </sortState>
  </autoFilter>
  <mergeCells count="39">
    <mergeCell ref="A38:E38"/>
    <mergeCell ref="F38:N38"/>
    <mergeCell ref="D43:F43"/>
    <mergeCell ref="G43:I43"/>
    <mergeCell ref="L43:N43"/>
    <mergeCell ref="A21:A22"/>
    <mergeCell ref="B21:B22"/>
    <mergeCell ref="C21:C22"/>
    <mergeCell ref="D21:D22"/>
    <mergeCell ref="E21:E22"/>
    <mergeCell ref="A28:D28"/>
    <mergeCell ref="G28:N28"/>
    <mergeCell ref="D37:F37"/>
    <mergeCell ref="G37:I37"/>
    <mergeCell ref="L37:N37"/>
    <mergeCell ref="A7:N7"/>
    <mergeCell ref="A8:N8"/>
    <mergeCell ref="A9:N9"/>
    <mergeCell ref="A10:N10"/>
    <mergeCell ref="A11:N11"/>
    <mergeCell ref="A12:N12"/>
    <mergeCell ref="A13:D13"/>
    <mergeCell ref="A14:D14"/>
    <mergeCell ref="A15:G15"/>
    <mergeCell ref="H15:N15"/>
    <mergeCell ref="H16:N16"/>
    <mergeCell ref="N21:N22"/>
    <mergeCell ref="F21:F22"/>
    <mergeCell ref="G21:G22"/>
    <mergeCell ref="H21:I22"/>
    <mergeCell ref="J21:K21"/>
    <mergeCell ref="L21:L22"/>
    <mergeCell ref="M21:M22"/>
    <mergeCell ref="A6:N6"/>
    <mergeCell ref="A1:N1"/>
    <mergeCell ref="A2:N2"/>
    <mergeCell ref="A3:N3"/>
    <mergeCell ref="A4:N4"/>
    <mergeCell ref="A5:N5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57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4"/>
  <sheetViews>
    <sheetView tabSelected="1" view="pageBreakPreview" topLeftCell="A19" zoomScaleNormal="100" zoomScaleSheetLayoutView="100" workbookViewId="0">
      <selection activeCell="A34" sqref="A34"/>
    </sheetView>
  </sheetViews>
  <sheetFormatPr defaultColWidth="9.109375" defaultRowHeight="13.8" x14ac:dyDescent="0.25"/>
  <cols>
    <col min="1" max="1" width="7" style="4" customWidth="1"/>
    <col min="2" max="2" width="7.88671875" style="83" customWidth="1"/>
    <col min="3" max="3" width="15.88671875" style="83" customWidth="1"/>
    <col min="4" max="4" width="23.33203125" style="4" customWidth="1"/>
    <col min="5" max="5" width="14" style="4" customWidth="1"/>
    <col min="6" max="6" width="8.88671875" style="4" customWidth="1"/>
    <col min="7" max="7" width="27" style="4" customWidth="1"/>
    <col min="8" max="8" width="9.88671875" style="5" customWidth="1"/>
    <col min="9" max="11" width="9.88671875" style="4" customWidth="1"/>
    <col min="12" max="12" width="10.109375" style="5" customWidth="1"/>
    <col min="13" max="13" width="10.88671875" style="4" customWidth="1"/>
    <col min="14" max="14" width="13.109375" style="4" customWidth="1"/>
    <col min="15" max="15" width="9.109375" style="4"/>
    <col min="16" max="16" width="9.109375" style="4" customWidth="1"/>
    <col min="17" max="18" width="9.109375" style="4"/>
    <col min="19" max="21" width="9.109375" style="5"/>
    <col min="22" max="16384" width="9.109375" style="4"/>
  </cols>
  <sheetData>
    <row r="1" spans="1:21" s="3" customFormat="1" ht="20.100000000000001" customHeight="1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"/>
      <c r="P1" s="2"/>
    </row>
    <row r="2" spans="1:21" s="3" customFormat="1" ht="20.100000000000001" customHeight="1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"/>
      <c r="P2" s="2"/>
    </row>
    <row r="3" spans="1:21" s="3" customFormat="1" ht="20.100000000000001" customHeight="1" x14ac:dyDescent="0.25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"/>
      <c r="P3" s="2"/>
    </row>
    <row r="4" spans="1:21" ht="20.100000000000001" customHeight="1" x14ac:dyDescent="0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21" ht="20.100000000000001" customHeight="1" x14ac:dyDescent="0.25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Q5" s="3"/>
    </row>
    <row r="6" spans="1:21" s="6" customFormat="1" ht="20.100000000000001" customHeight="1" x14ac:dyDescent="0.25">
      <c r="A6" s="104" t="s">
        <v>60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S6" s="7"/>
      <c r="T6" s="7"/>
      <c r="U6" s="7"/>
    </row>
    <row r="7" spans="1:21" s="6" customFormat="1" ht="0.9" customHeight="1" x14ac:dyDescent="0.2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S7" s="7"/>
      <c r="T7" s="7"/>
      <c r="U7" s="7"/>
    </row>
    <row r="8" spans="1:21" s="6" customFormat="1" ht="20.100000000000001" customHeight="1" thickBot="1" x14ac:dyDescent="0.3">
      <c r="A8" s="135" t="s">
        <v>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S8" s="7"/>
      <c r="T8" s="7"/>
      <c r="U8" s="7"/>
    </row>
    <row r="9" spans="1:21" ht="20.100000000000001" customHeight="1" thickTop="1" x14ac:dyDescent="0.25">
      <c r="A9" s="136" t="s">
        <v>6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8"/>
    </row>
    <row r="10" spans="1:21" ht="20.100000000000001" customHeight="1" x14ac:dyDescent="0.25">
      <c r="A10" s="139" t="s">
        <v>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</row>
    <row r="11" spans="1:21" ht="20.100000000000001" customHeight="1" x14ac:dyDescent="0.25">
      <c r="A11" s="139" t="s">
        <v>66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</row>
    <row r="12" spans="1:21" ht="7.5" customHeight="1" x14ac:dyDescent="0.25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4"/>
    </row>
    <row r="13" spans="1:21" ht="15.6" x14ac:dyDescent="0.25">
      <c r="A13" s="125" t="s">
        <v>8</v>
      </c>
      <c r="B13" s="126"/>
      <c r="C13" s="126"/>
      <c r="D13" s="126"/>
      <c r="E13" s="8"/>
      <c r="F13" s="8"/>
      <c r="G13" s="9" t="s">
        <v>9</v>
      </c>
      <c r="H13" s="10" t="s">
        <v>62</v>
      </c>
      <c r="I13" s="8"/>
      <c r="J13" s="8"/>
      <c r="K13" s="8"/>
      <c r="L13" s="10"/>
      <c r="M13" s="11"/>
      <c r="N13" s="12" t="s">
        <v>59</v>
      </c>
    </row>
    <row r="14" spans="1:21" ht="15.6" x14ac:dyDescent="0.25">
      <c r="A14" s="127" t="s">
        <v>61</v>
      </c>
      <c r="B14" s="128"/>
      <c r="C14" s="128"/>
      <c r="D14" s="128"/>
      <c r="E14" s="13"/>
      <c r="F14" s="13"/>
      <c r="G14" s="14" t="s">
        <v>11</v>
      </c>
      <c r="H14" s="15" t="s">
        <v>10</v>
      </c>
      <c r="I14" s="13"/>
      <c r="J14" s="13"/>
      <c r="K14" s="13"/>
      <c r="L14" s="15"/>
      <c r="M14" s="16"/>
      <c r="N14" s="17" t="s">
        <v>63</v>
      </c>
    </row>
    <row r="15" spans="1:21" ht="14.4" x14ac:dyDescent="0.25">
      <c r="A15" s="129" t="s">
        <v>12</v>
      </c>
      <c r="B15" s="130"/>
      <c r="C15" s="130"/>
      <c r="D15" s="130"/>
      <c r="E15" s="130"/>
      <c r="F15" s="130"/>
      <c r="G15" s="131"/>
      <c r="H15" s="132" t="s">
        <v>13</v>
      </c>
      <c r="I15" s="130"/>
      <c r="J15" s="130"/>
      <c r="K15" s="130"/>
      <c r="L15" s="130"/>
      <c r="M15" s="130"/>
      <c r="N15" s="133"/>
    </row>
    <row r="16" spans="1:21" ht="14.4" x14ac:dyDescent="0.25">
      <c r="A16" s="18" t="s">
        <v>14</v>
      </c>
      <c r="B16" s="19"/>
      <c r="C16" s="19"/>
      <c r="D16" s="20"/>
      <c r="E16" s="21"/>
      <c r="F16" s="20"/>
      <c r="G16" s="22"/>
      <c r="H16" s="106" t="s">
        <v>15</v>
      </c>
      <c r="I16" s="107"/>
      <c r="J16" s="107"/>
      <c r="K16" s="107"/>
      <c r="L16" s="107"/>
      <c r="M16" s="107"/>
      <c r="N16" s="108"/>
    </row>
    <row r="17" spans="1:21" ht="14.4" x14ac:dyDescent="0.3">
      <c r="A17" s="18" t="s">
        <v>16</v>
      </c>
      <c r="B17" s="19"/>
      <c r="C17" s="19"/>
      <c r="D17" s="23"/>
      <c r="E17" s="21"/>
      <c r="F17" s="20"/>
      <c r="G17" s="24" t="s">
        <v>17</v>
      </c>
      <c r="H17" s="25" t="s">
        <v>18</v>
      </c>
      <c r="I17" s="26"/>
      <c r="J17" s="26"/>
      <c r="K17" s="26"/>
      <c r="L17" s="27"/>
      <c r="M17" s="26"/>
      <c r="N17" s="28"/>
    </row>
    <row r="18" spans="1:21" ht="14.4" x14ac:dyDescent="0.25">
      <c r="A18" s="29" t="s">
        <v>19</v>
      </c>
      <c r="B18" s="19"/>
      <c r="C18" s="19"/>
      <c r="D18" s="23"/>
      <c r="E18" s="21"/>
      <c r="F18" s="20"/>
      <c r="G18" s="30" t="s">
        <v>64</v>
      </c>
      <c r="H18" s="25" t="s">
        <v>20</v>
      </c>
      <c r="I18" s="26"/>
      <c r="J18" s="26"/>
      <c r="K18" s="26"/>
      <c r="L18" s="27"/>
      <c r="M18" s="26"/>
      <c r="N18" s="28"/>
    </row>
    <row r="19" spans="1:21" ht="15" thickBot="1" x14ac:dyDescent="0.35">
      <c r="A19" s="18" t="s">
        <v>21</v>
      </c>
      <c r="B19" s="31"/>
      <c r="C19" s="31"/>
      <c r="D19" s="32"/>
      <c r="E19" s="32"/>
      <c r="F19" s="32"/>
      <c r="G19" s="24" t="s">
        <v>65</v>
      </c>
      <c r="H19" s="33"/>
      <c r="I19" s="34"/>
      <c r="J19" s="34"/>
      <c r="K19" s="34"/>
      <c r="L19" s="35"/>
      <c r="M19" s="36"/>
      <c r="N19" s="37"/>
    </row>
    <row r="20" spans="1:21" ht="7.5" customHeight="1" thickTop="1" thickBot="1" x14ac:dyDescent="0.3">
      <c r="A20" s="38"/>
      <c r="B20" s="39"/>
      <c r="C20" s="39"/>
      <c r="D20" s="38"/>
      <c r="E20" s="38"/>
      <c r="F20" s="38"/>
      <c r="G20" s="38"/>
      <c r="H20" s="40"/>
      <c r="I20" s="38"/>
      <c r="J20" s="38"/>
      <c r="K20" s="38"/>
      <c r="L20" s="40"/>
      <c r="M20" s="38"/>
      <c r="N20" s="38"/>
    </row>
    <row r="21" spans="1:21" s="41" customFormat="1" ht="20.25" customHeight="1" thickTop="1" x14ac:dyDescent="0.25">
      <c r="A21" s="147" t="s">
        <v>22</v>
      </c>
      <c r="B21" s="111" t="s">
        <v>23</v>
      </c>
      <c r="C21" s="111" t="s">
        <v>24</v>
      </c>
      <c r="D21" s="111" t="s">
        <v>25</v>
      </c>
      <c r="E21" s="111" t="s">
        <v>26</v>
      </c>
      <c r="F21" s="111" t="s">
        <v>27</v>
      </c>
      <c r="G21" s="111" t="s">
        <v>28</v>
      </c>
      <c r="H21" s="113" t="s">
        <v>29</v>
      </c>
      <c r="I21" s="114"/>
      <c r="J21" s="117" t="s">
        <v>30</v>
      </c>
      <c r="K21" s="117"/>
      <c r="L21" s="118" t="s">
        <v>31</v>
      </c>
      <c r="M21" s="120" t="s">
        <v>32</v>
      </c>
      <c r="N21" s="109" t="s">
        <v>33</v>
      </c>
      <c r="P21" s="42"/>
      <c r="S21" s="43"/>
      <c r="T21" s="43"/>
      <c r="U21" s="43"/>
    </row>
    <row r="22" spans="1:21" s="41" customFormat="1" ht="17.25" customHeight="1" x14ac:dyDescent="0.25">
      <c r="A22" s="148"/>
      <c r="B22" s="112"/>
      <c r="C22" s="112"/>
      <c r="D22" s="112"/>
      <c r="E22" s="112"/>
      <c r="F22" s="112"/>
      <c r="G22" s="112"/>
      <c r="H22" s="115"/>
      <c r="I22" s="116"/>
      <c r="J22" s="44" t="s">
        <v>34</v>
      </c>
      <c r="K22" s="44" t="s">
        <v>35</v>
      </c>
      <c r="L22" s="119"/>
      <c r="M22" s="121"/>
      <c r="N22" s="110"/>
      <c r="P22" s="42"/>
      <c r="S22" s="43"/>
      <c r="T22" s="43"/>
      <c r="U22" s="43"/>
    </row>
    <row r="23" spans="1:21" s="99" customFormat="1" ht="24.9" customHeight="1" x14ac:dyDescent="0.3">
      <c r="A23" s="90">
        <v>1</v>
      </c>
      <c r="B23" s="155">
        <v>27</v>
      </c>
      <c r="C23" s="98">
        <v>10132636770</v>
      </c>
      <c r="D23" s="156" t="s">
        <v>67</v>
      </c>
      <c r="E23" s="157">
        <v>39696</v>
      </c>
      <c r="F23" s="156" t="s">
        <v>51</v>
      </c>
      <c r="G23" s="156" t="s">
        <v>68</v>
      </c>
      <c r="H23" s="158">
        <v>48.25</v>
      </c>
      <c r="I23" s="159">
        <v>1</v>
      </c>
      <c r="J23" s="158">
        <v>77</v>
      </c>
      <c r="K23" s="158">
        <v>35</v>
      </c>
      <c r="L23" s="162">
        <v>77</v>
      </c>
      <c r="M23" s="94"/>
      <c r="N23" s="94"/>
      <c r="P23" s="100"/>
      <c r="S23" s="101"/>
      <c r="T23" s="101"/>
      <c r="U23" s="101"/>
    </row>
    <row r="24" spans="1:21" s="99" customFormat="1" ht="24.9" customHeight="1" x14ac:dyDescent="0.3">
      <c r="A24" s="90">
        <v>2</v>
      </c>
      <c r="B24" s="155">
        <v>38</v>
      </c>
      <c r="C24" s="156">
        <v>10130013326</v>
      </c>
      <c r="D24" s="156" t="s">
        <v>90</v>
      </c>
      <c r="E24" s="157">
        <v>39659</v>
      </c>
      <c r="F24" s="156" t="s">
        <v>49</v>
      </c>
      <c r="G24" s="156" t="s">
        <v>89</v>
      </c>
      <c r="H24" s="158">
        <v>44.25</v>
      </c>
      <c r="I24" s="159">
        <v>2</v>
      </c>
      <c r="J24" s="158">
        <v>74</v>
      </c>
      <c r="K24" s="158">
        <v>33.53</v>
      </c>
      <c r="L24" s="162">
        <v>74</v>
      </c>
      <c r="M24" s="94"/>
      <c r="N24" s="94"/>
      <c r="P24" s="100"/>
      <c r="S24" s="101"/>
      <c r="T24" s="101"/>
      <c r="U24" s="101"/>
    </row>
    <row r="25" spans="1:21" s="99" customFormat="1" ht="24.9" customHeight="1" x14ac:dyDescent="0.3">
      <c r="A25" s="90">
        <v>3</v>
      </c>
      <c r="B25" s="155">
        <v>34</v>
      </c>
      <c r="C25" s="156">
        <v>10120372839</v>
      </c>
      <c r="D25" s="156" t="s">
        <v>82</v>
      </c>
      <c r="E25" s="157">
        <v>39472</v>
      </c>
      <c r="F25" s="156" t="s">
        <v>49</v>
      </c>
      <c r="G25" s="156" t="s">
        <v>83</v>
      </c>
      <c r="H25" s="158">
        <v>19</v>
      </c>
      <c r="I25" s="159">
        <v>8</v>
      </c>
      <c r="J25" s="158">
        <v>64.33</v>
      </c>
      <c r="K25" s="158">
        <v>6.5</v>
      </c>
      <c r="L25" s="162">
        <v>64.33</v>
      </c>
      <c r="M25" s="94"/>
      <c r="N25" s="94"/>
      <c r="P25" s="100"/>
      <c r="S25" s="101"/>
      <c r="T25" s="101"/>
      <c r="U25" s="101"/>
    </row>
    <row r="26" spans="1:21" s="99" customFormat="1" ht="24.9" customHeight="1" x14ac:dyDescent="0.3">
      <c r="A26" s="90">
        <v>4</v>
      </c>
      <c r="B26" s="155">
        <v>30</v>
      </c>
      <c r="C26" s="98">
        <v>10151096476</v>
      </c>
      <c r="D26" s="156" t="s">
        <v>72</v>
      </c>
      <c r="E26" s="157">
        <v>39619</v>
      </c>
      <c r="F26" s="156" t="s">
        <v>51</v>
      </c>
      <c r="G26" s="156" t="s">
        <v>73</v>
      </c>
      <c r="H26" s="158">
        <v>19.309999999999999</v>
      </c>
      <c r="I26" s="159">
        <v>6</v>
      </c>
      <c r="J26" s="158">
        <v>54</v>
      </c>
      <c r="K26" s="158">
        <v>34.17</v>
      </c>
      <c r="L26" s="162">
        <v>54</v>
      </c>
      <c r="M26" s="94"/>
      <c r="N26" s="94"/>
      <c r="P26" s="100"/>
      <c r="S26" s="101"/>
      <c r="T26" s="101"/>
      <c r="U26" s="101"/>
    </row>
    <row r="27" spans="1:21" s="99" customFormat="1" ht="24.9" customHeight="1" x14ac:dyDescent="0.3">
      <c r="A27" s="90">
        <v>5</v>
      </c>
      <c r="B27" s="155">
        <v>35</v>
      </c>
      <c r="C27" s="156">
        <v>10140877932</v>
      </c>
      <c r="D27" s="156" t="s">
        <v>84</v>
      </c>
      <c r="E27" s="157">
        <v>40045</v>
      </c>
      <c r="F27" s="156" t="s">
        <v>51</v>
      </c>
      <c r="G27" s="156" t="s">
        <v>85</v>
      </c>
      <c r="H27" s="158">
        <v>32.58</v>
      </c>
      <c r="I27" s="159">
        <v>3</v>
      </c>
      <c r="J27" s="158">
        <v>40.4</v>
      </c>
      <c r="K27" s="158">
        <v>35.67</v>
      </c>
      <c r="L27" s="162">
        <v>40.4</v>
      </c>
      <c r="M27" s="94"/>
      <c r="N27" s="94"/>
      <c r="P27" s="100"/>
      <c r="S27" s="101"/>
      <c r="T27" s="101"/>
      <c r="U27" s="101"/>
    </row>
    <row r="28" spans="1:21" s="99" customFormat="1" ht="24.9" customHeight="1" x14ac:dyDescent="0.3">
      <c r="A28" s="90">
        <v>6</v>
      </c>
      <c r="B28" s="155">
        <v>40</v>
      </c>
      <c r="C28" s="156">
        <v>10137601655</v>
      </c>
      <c r="D28" s="156" t="s">
        <v>92</v>
      </c>
      <c r="E28" s="157">
        <v>40017</v>
      </c>
      <c r="F28" s="156" t="s">
        <v>49</v>
      </c>
      <c r="G28" s="156" t="s">
        <v>89</v>
      </c>
      <c r="H28" s="158">
        <v>19.079999999999998</v>
      </c>
      <c r="I28" s="159">
        <v>7</v>
      </c>
      <c r="J28" s="158">
        <v>37.5</v>
      </c>
      <c r="K28" s="158">
        <v>30.33</v>
      </c>
      <c r="L28" s="162">
        <v>37.5</v>
      </c>
      <c r="M28" s="94"/>
      <c r="N28" s="94"/>
      <c r="P28" s="100"/>
      <c r="S28" s="101"/>
      <c r="T28" s="101"/>
      <c r="U28" s="101"/>
    </row>
    <row r="29" spans="1:21" s="99" customFormat="1" ht="24.9" customHeight="1" x14ac:dyDescent="0.3">
      <c r="A29" s="90">
        <v>7</v>
      </c>
      <c r="B29" s="155">
        <v>36</v>
      </c>
      <c r="C29" s="156">
        <v>10144195332</v>
      </c>
      <c r="D29" s="156" t="s">
        <v>86</v>
      </c>
      <c r="E29" s="157">
        <v>39862</v>
      </c>
      <c r="F29" s="156" t="s">
        <v>49</v>
      </c>
      <c r="G29" s="156" t="s">
        <v>85</v>
      </c>
      <c r="H29" s="158">
        <v>29.3</v>
      </c>
      <c r="I29" s="159">
        <v>4</v>
      </c>
      <c r="J29" s="158">
        <v>35.5</v>
      </c>
      <c r="K29" s="158">
        <v>15.67</v>
      </c>
      <c r="L29" s="162">
        <v>35.5</v>
      </c>
      <c r="M29" s="94"/>
      <c r="N29" s="94"/>
      <c r="P29" s="100"/>
      <c r="S29" s="101"/>
      <c r="T29" s="101"/>
      <c r="U29" s="101"/>
    </row>
    <row r="30" spans="1:21" s="99" customFormat="1" ht="24.9" customHeight="1" x14ac:dyDescent="0.3">
      <c r="A30" s="90">
        <v>8</v>
      </c>
      <c r="B30" s="155">
        <v>29</v>
      </c>
      <c r="C30" s="98">
        <v>10151094860</v>
      </c>
      <c r="D30" s="156" t="s">
        <v>70</v>
      </c>
      <c r="E30" s="157">
        <v>39651</v>
      </c>
      <c r="F30" s="156" t="s">
        <v>51</v>
      </c>
      <c r="G30" s="156" t="s">
        <v>71</v>
      </c>
      <c r="H30" s="158">
        <v>26.92</v>
      </c>
      <c r="I30" s="159">
        <v>5</v>
      </c>
      <c r="J30" s="158">
        <v>34.5</v>
      </c>
      <c r="K30" s="158">
        <v>31.17</v>
      </c>
      <c r="L30" s="162">
        <v>34.5</v>
      </c>
      <c r="M30" s="94"/>
      <c r="N30" s="94"/>
      <c r="P30" s="100"/>
      <c r="S30" s="101"/>
      <c r="T30" s="101"/>
      <c r="U30" s="101"/>
    </row>
    <row r="31" spans="1:21" s="99" customFormat="1" ht="24.9" customHeight="1" x14ac:dyDescent="0.3">
      <c r="A31" s="90">
        <v>9</v>
      </c>
      <c r="B31" s="155">
        <v>37</v>
      </c>
      <c r="C31" s="156">
        <v>10153742960</v>
      </c>
      <c r="D31" s="156" t="s">
        <v>87</v>
      </c>
      <c r="E31" s="157">
        <v>40065</v>
      </c>
      <c r="F31" s="156" t="s">
        <v>51</v>
      </c>
      <c r="G31" s="156" t="s">
        <v>85</v>
      </c>
      <c r="H31" s="158">
        <v>17.34</v>
      </c>
      <c r="I31" s="159">
        <v>9</v>
      </c>
      <c r="J31" s="160"/>
      <c r="K31" s="160"/>
      <c r="L31" s="161"/>
      <c r="M31" s="94"/>
      <c r="N31" s="94"/>
      <c r="P31" s="100"/>
      <c r="S31" s="101"/>
      <c r="T31" s="101"/>
      <c r="U31" s="101"/>
    </row>
    <row r="32" spans="1:21" s="99" customFormat="1" ht="24.9" customHeight="1" x14ac:dyDescent="0.3">
      <c r="A32" s="90">
        <v>10</v>
      </c>
      <c r="B32" s="155">
        <v>28</v>
      </c>
      <c r="C32" s="98">
        <v>10151624926</v>
      </c>
      <c r="D32" s="156" t="s">
        <v>69</v>
      </c>
      <c r="E32" s="157">
        <v>40165</v>
      </c>
      <c r="F32" s="156" t="s">
        <v>53</v>
      </c>
      <c r="G32" s="156" t="s">
        <v>68</v>
      </c>
      <c r="H32" s="158">
        <v>14</v>
      </c>
      <c r="I32" s="159">
        <v>10</v>
      </c>
      <c r="J32" s="160"/>
      <c r="K32" s="160"/>
      <c r="L32" s="161"/>
      <c r="M32" s="94"/>
      <c r="N32" s="94"/>
      <c r="P32" s="100"/>
      <c r="S32" s="101"/>
      <c r="T32" s="101"/>
      <c r="U32" s="101"/>
    </row>
    <row r="33" spans="1:21" s="99" customFormat="1" ht="24.9" customHeight="1" x14ac:dyDescent="0.3">
      <c r="A33" s="90">
        <v>11</v>
      </c>
      <c r="B33" s="155">
        <v>31</v>
      </c>
      <c r="C33" s="156">
        <v>10155056096</v>
      </c>
      <c r="D33" s="156" t="s">
        <v>74</v>
      </c>
      <c r="E33" s="157">
        <v>39660</v>
      </c>
      <c r="F33" s="156" t="s">
        <v>53</v>
      </c>
      <c r="G33" s="156" t="s">
        <v>75</v>
      </c>
      <c r="H33" s="158">
        <v>9.16</v>
      </c>
      <c r="I33" s="159">
        <v>11</v>
      </c>
      <c r="J33" s="160"/>
      <c r="K33" s="160"/>
      <c r="L33" s="161"/>
      <c r="M33" s="94"/>
      <c r="N33" s="94"/>
      <c r="P33" s="100"/>
      <c r="S33" s="101"/>
      <c r="T33" s="101"/>
      <c r="U33" s="101"/>
    </row>
    <row r="34" spans="1:21" s="99" customFormat="1" ht="24.9" customHeight="1" x14ac:dyDescent="0.3">
      <c r="A34" s="90">
        <v>12</v>
      </c>
      <c r="B34" s="155">
        <v>32</v>
      </c>
      <c r="C34" s="156">
        <v>10155055793</v>
      </c>
      <c r="D34" s="156" t="s">
        <v>76</v>
      </c>
      <c r="E34" s="157">
        <v>39545</v>
      </c>
      <c r="F34" s="156" t="s">
        <v>53</v>
      </c>
      <c r="G34" s="156" t="s">
        <v>75</v>
      </c>
      <c r="H34" s="158">
        <v>9</v>
      </c>
      <c r="I34" s="159">
        <v>12</v>
      </c>
      <c r="J34" s="160"/>
      <c r="K34" s="160"/>
      <c r="L34" s="161"/>
      <c r="M34" s="94"/>
      <c r="N34" s="94"/>
      <c r="P34" s="100"/>
      <c r="S34" s="101"/>
      <c r="T34" s="101"/>
      <c r="U34" s="101"/>
    </row>
    <row r="35" spans="1:21" s="99" customFormat="1" ht="24.9" customHeight="1" x14ac:dyDescent="0.3">
      <c r="A35" s="90" t="s">
        <v>93</v>
      </c>
      <c r="B35" s="155">
        <v>39</v>
      </c>
      <c r="C35" s="156">
        <v>10130012821</v>
      </c>
      <c r="D35" s="156" t="s">
        <v>91</v>
      </c>
      <c r="E35" s="157">
        <v>40013</v>
      </c>
      <c r="F35" s="156" t="s">
        <v>49</v>
      </c>
      <c r="G35" s="156" t="s">
        <v>89</v>
      </c>
      <c r="H35" s="158"/>
      <c r="I35" s="158"/>
      <c r="J35" s="160"/>
      <c r="K35" s="160"/>
      <c r="L35" s="161"/>
      <c r="M35" s="94"/>
      <c r="N35" s="94"/>
      <c r="P35" s="100"/>
      <c r="S35" s="101"/>
      <c r="T35" s="101"/>
      <c r="U35" s="101"/>
    </row>
    <row r="36" spans="1:21" s="99" customFormat="1" ht="24.9" customHeight="1" x14ac:dyDescent="0.3">
      <c r="A36" s="90" t="s">
        <v>93</v>
      </c>
      <c r="B36" s="155">
        <v>33</v>
      </c>
      <c r="C36" s="156">
        <v>10155036494</v>
      </c>
      <c r="D36" s="156" t="s">
        <v>77</v>
      </c>
      <c r="E36" s="157">
        <v>39610</v>
      </c>
      <c r="F36" s="156" t="s">
        <v>53</v>
      </c>
      <c r="G36" s="156" t="s">
        <v>75</v>
      </c>
      <c r="H36" s="158"/>
      <c r="I36" s="158"/>
      <c r="J36" s="160"/>
      <c r="K36" s="160"/>
      <c r="L36" s="161"/>
      <c r="M36" s="94"/>
      <c r="N36" s="94"/>
      <c r="P36" s="100"/>
      <c r="S36" s="101"/>
      <c r="T36" s="101"/>
      <c r="U36" s="101"/>
    </row>
    <row r="37" spans="1:21" ht="7.5" customHeight="1" thickBot="1" x14ac:dyDescent="0.35">
      <c r="A37" s="45"/>
      <c r="B37" s="46"/>
      <c r="C37" s="45"/>
      <c r="D37" s="47"/>
      <c r="E37" s="48"/>
      <c r="F37" s="49"/>
      <c r="G37" s="48"/>
      <c r="H37" s="50"/>
      <c r="I37" s="51"/>
      <c r="J37" s="51"/>
      <c r="K37" s="51"/>
      <c r="L37" s="50"/>
      <c r="M37" s="51"/>
      <c r="N37" s="51"/>
      <c r="P37" s="42"/>
      <c r="Q37" s="41"/>
      <c r="R37" s="41"/>
      <c r="S37" s="43"/>
      <c r="T37" s="43"/>
      <c r="U37" s="43"/>
    </row>
    <row r="38" spans="1:21" ht="15" thickTop="1" x14ac:dyDescent="0.25">
      <c r="A38" s="142" t="s">
        <v>36</v>
      </c>
      <c r="B38" s="143"/>
      <c r="C38" s="143"/>
      <c r="D38" s="143"/>
      <c r="E38" s="52"/>
      <c r="F38" s="52"/>
      <c r="G38" s="143" t="s">
        <v>37</v>
      </c>
      <c r="H38" s="143"/>
      <c r="I38" s="143"/>
      <c r="J38" s="143"/>
      <c r="K38" s="143"/>
      <c r="L38" s="143"/>
      <c r="M38" s="143"/>
      <c r="N38" s="144"/>
      <c r="P38" s="42"/>
      <c r="Q38" s="41"/>
      <c r="R38" s="41"/>
      <c r="S38" s="43"/>
      <c r="T38" s="43"/>
      <c r="U38" s="43"/>
    </row>
    <row r="39" spans="1:21" ht="14.4" x14ac:dyDescent="0.25">
      <c r="A39" s="53" t="s">
        <v>38</v>
      </c>
      <c r="B39" s="54"/>
      <c r="C39" s="55"/>
      <c r="D39" s="56"/>
      <c r="E39" s="57"/>
      <c r="F39" s="57"/>
      <c r="G39" s="58" t="s">
        <v>39</v>
      </c>
      <c r="H39" s="59">
        <v>7</v>
      </c>
      <c r="I39" s="60"/>
      <c r="J39" s="61"/>
      <c r="K39" s="61"/>
      <c r="L39" s="62"/>
      <c r="M39" s="58" t="s">
        <v>40</v>
      </c>
      <c r="N39" s="63">
        <f>COUNTIF(F$21:F133,"ЗМС")</f>
        <v>0</v>
      </c>
      <c r="P39" s="42"/>
      <c r="Q39" s="41"/>
      <c r="R39" s="41"/>
      <c r="S39" s="43"/>
      <c r="T39" s="43"/>
      <c r="U39" s="43"/>
    </row>
    <row r="40" spans="1:21" ht="14.4" x14ac:dyDescent="0.25">
      <c r="A40" s="53" t="s">
        <v>41</v>
      </c>
      <c r="B40" s="54"/>
      <c r="C40" s="64"/>
      <c r="D40" s="56"/>
      <c r="E40" s="65"/>
      <c r="F40" s="65"/>
      <c r="G40" s="58" t="s">
        <v>42</v>
      </c>
      <c r="H40" s="66">
        <v>14</v>
      </c>
      <c r="I40" s="67"/>
      <c r="J40" s="68"/>
      <c r="K40" s="68"/>
      <c r="L40" s="69"/>
      <c r="M40" s="58" t="s">
        <v>43</v>
      </c>
      <c r="N40" s="63">
        <f>COUNTIF(F$21:F133,"МСМК")</f>
        <v>0</v>
      </c>
      <c r="P40" s="42"/>
      <c r="Q40" s="41"/>
      <c r="R40" s="41"/>
      <c r="S40" s="43"/>
      <c r="T40" s="43"/>
      <c r="U40" s="43"/>
    </row>
    <row r="41" spans="1:21" ht="14.4" x14ac:dyDescent="0.25">
      <c r="A41" s="53" t="s">
        <v>44</v>
      </c>
      <c r="B41" s="54"/>
      <c r="C41" s="54"/>
      <c r="D41" s="56"/>
      <c r="E41" s="65"/>
      <c r="F41" s="65"/>
      <c r="G41" s="58" t="s">
        <v>45</v>
      </c>
      <c r="H41" s="66">
        <v>12</v>
      </c>
      <c r="I41" s="67"/>
      <c r="J41" s="68"/>
      <c r="K41" s="68"/>
      <c r="L41" s="69"/>
      <c r="M41" s="58" t="s">
        <v>46</v>
      </c>
      <c r="N41" s="63">
        <f>COUNTIF(F$21:F54,"МС")</f>
        <v>0</v>
      </c>
      <c r="P41" s="42"/>
      <c r="Q41" s="41"/>
      <c r="R41" s="41"/>
      <c r="S41" s="43"/>
      <c r="T41" s="43"/>
      <c r="U41" s="43"/>
    </row>
    <row r="42" spans="1:21" ht="14.4" x14ac:dyDescent="0.25">
      <c r="A42" s="53" t="s">
        <v>47</v>
      </c>
      <c r="B42" s="54"/>
      <c r="C42" s="54"/>
      <c r="D42" s="56"/>
      <c r="E42" s="65"/>
      <c r="F42" s="65"/>
      <c r="G42" s="58" t="s">
        <v>48</v>
      </c>
      <c r="H42" s="66">
        <v>12</v>
      </c>
      <c r="I42" s="67"/>
      <c r="J42" s="68"/>
      <c r="K42" s="68"/>
      <c r="L42" s="69"/>
      <c r="M42" s="58" t="s">
        <v>49</v>
      </c>
      <c r="N42" s="63">
        <f>COUNTIF(F$20:F54,"КМС")</f>
        <v>5</v>
      </c>
      <c r="P42" s="42"/>
      <c r="Q42" s="41"/>
      <c r="R42" s="41"/>
      <c r="S42" s="43"/>
      <c r="T42" s="43"/>
      <c r="U42" s="43"/>
    </row>
    <row r="43" spans="1:21" ht="14.4" x14ac:dyDescent="0.25">
      <c r="A43" s="70"/>
      <c r="B43" s="54"/>
      <c r="C43" s="54"/>
      <c r="D43" s="56"/>
      <c r="G43" s="58" t="s">
        <v>50</v>
      </c>
      <c r="H43" s="66">
        <v>0</v>
      </c>
      <c r="I43" s="67"/>
      <c r="J43" s="68"/>
      <c r="K43" s="68"/>
      <c r="L43" s="69"/>
      <c r="M43" s="58" t="s">
        <v>51</v>
      </c>
      <c r="N43" s="63">
        <v>5</v>
      </c>
      <c r="P43" s="42"/>
      <c r="Q43" s="41"/>
      <c r="R43" s="41"/>
      <c r="S43" s="43"/>
      <c r="T43" s="43"/>
      <c r="U43" s="43"/>
    </row>
    <row r="44" spans="1:21" ht="14.4" x14ac:dyDescent="0.25">
      <c r="A44" s="71"/>
      <c r="B44" s="32"/>
      <c r="C44" s="31"/>
      <c r="D44" s="56"/>
      <c r="G44" s="58" t="s">
        <v>52</v>
      </c>
      <c r="H44" s="66">
        <v>0</v>
      </c>
      <c r="I44" s="67"/>
      <c r="J44" s="68"/>
      <c r="K44" s="68"/>
      <c r="L44" s="69"/>
      <c r="M44" s="58" t="s">
        <v>53</v>
      </c>
      <c r="N44" s="63">
        <v>4</v>
      </c>
    </row>
    <row r="45" spans="1:21" ht="14.4" x14ac:dyDescent="0.25">
      <c r="A45" s="72"/>
      <c r="B45" s="54"/>
      <c r="C45" s="54"/>
      <c r="D45" s="56"/>
      <c r="E45" s="65"/>
      <c r="F45" s="65"/>
      <c r="G45" s="58" t="s">
        <v>54</v>
      </c>
      <c r="H45" s="66">
        <v>2</v>
      </c>
      <c r="I45" s="73"/>
      <c r="J45" s="74"/>
      <c r="K45" s="74"/>
      <c r="L45" s="75"/>
      <c r="M45" s="58" t="s">
        <v>55</v>
      </c>
      <c r="N45" s="63">
        <f>COUNTIF(F$37:F132,"3 СР")</f>
        <v>0</v>
      </c>
    </row>
    <row r="46" spans="1:21" ht="5.25" customHeight="1" x14ac:dyDescent="0.25">
      <c r="A46" s="72"/>
      <c r="B46" s="54"/>
      <c r="C46" s="54"/>
      <c r="D46" s="54"/>
      <c r="E46" s="54"/>
      <c r="F46" s="54"/>
      <c r="G46" s="32"/>
      <c r="H46" s="76"/>
      <c r="I46" s="76"/>
      <c r="J46" s="76"/>
      <c r="K46" s="76"/>
      <c r="L46" s="76"/>
      <c r="M46" s="77"/>
      <c r="N46" s="78"/>
    </row>
    <row r="47" spans="1:21" ht="15.6" x14ac:dyDescent="0.25">
      <c r="A47" s="79"/>
      <c r="B47" s="80"/>
      <c r="C47" s="80"/>
      <c r="D47" s="145" t="s">
        <v>56</v>
      </c>
      <c r="E47" s="145"/>
      <c r="F47" s="145"/>
      <c r="G47" s="145" t="s">
        <v>57</v>
      </c>
      <c r="H47" s="145"/>
      <c r="I47" s="145"/>
      <c r="J47" s="81"/>
      <c r="K47" s="81"/>
      <c r="L47" s="145" t="str">
        <f>A19</f>
        <v>СУДЬЯ НА ФИНИШЕ:</v>
      </c>
      <c r="M47" s="145"/>
      <c r="N47" s="146"/>
    </row>
    <row r="48" spans="1:21" x14ac:dyDescent="0.25">
      <c r="A48" s="149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1"/>
    </row>
    <row r="49" spans="1:21" x14ac:dyDescent="0.25">
      <c r="A49" s="82"/>
      <c r="D49" s="83"/>
      <c r="E49" s="83"/>
      <c r="F49" s="83"/>
      <c r="G49" s="83"/>
      <c r="H49" s="35"/>
      <c r="I49" s="83"/>
      <c r="J49" s="83"/>
      <c r="K49" s="83"/>
      <c r="L49" s="35"/>
      <c r="M49" s="83"/>
      <c r="N49" s="84"/>
    </row>
    <row r="50" spans="1:21" x14ac:dyDescent="0.25">
      <c r="A50" s="82"/>
      <c r="D50" s="83"/>
      <c r="E50" s="83"/>
      <c r="F50" s="83"/>
      <c r="G50" s="83"/>
      <c r="H50" s="35"/>
      <c r="I50" s="83"/>
      <c r="J50" s="83"/>
      <c r="K50" s="83"/>
      <c r="L50" s="35"/>
      <c r="M50" s="83"/>
      <c r="N50" s="84"/>
    </row>
    <row r="51" spans="1:21" x14ac:dyDescent="0.25">
      <c r="A51" s="82"/>
      <c r="D51" s="83"/>
      <c r="E51" s="83"/>
      <c r="F51" s="83"/>
      <c r="G51" s="83"/>
      <c r="H51" s="35"/>
      <c r="I51" s="83"/>
      <c r="J51" s="83"/>
      <c r="K51" s="83"/>
      <c r="L51" s="35"/>
      <c r="M51" s="83"/>
      <c r="N51" s="84"/>
    </row>
    <row r="52" spans="1:21" x14ac:dyDescent="0.25">
      <c r="A52" s="82"/>
      <c r="D52" s="83"/>
      <c r="E52" s="83"/>
      <c r="F52" s="83"/>
      <c r="G52" s="83"/>
      <c r="H52" s="35"/>
      <c r="I52" s="83"/>
      <c r="J52" s="83"/>
      <c r="K52" s="83"/>
      <c r="L52" s="35"/>
      <c r="M52" s="83"/>
      <c r="N52" s="84"/>
    </row>
    <row r="53" spans="1:21" s="42" customFormat="1" ht="13.65" customHeight="1" thickBot="1" x14ac:dyDescent="0.3">
      <c r="A53" s="85"/>
      <c r="B53" s="86"/>
      <c r="C53" s="86"/>
      <c r="D53" s="152" t="str">
        <f>G17</f>
        <v xml:space="preserve">БОЯРОВ В.В. (ВК, г. САРАНСК) </v>
      </c>
      <c r="E53" s="152"/>
      <c r="F53" s="152"/>
      <c r="G53" s="152" t="str">
        <f>G18</f>
        <v>МЯГКОВА Е.А. ( 1К, г. САРАНСК)</v>
      </c>
      <c r="H53" s="152"/>
      <c r="I53" s="152"/>
      <c r="J53" s="87"/>
      <c r="K53" s="87"/>
      <c r="L53" s="152" t="str">
        <f>G19</f>
        <v xml:space="preserve">КОЧЕТКОВ Д.А. (ВК, г. САРАНСК) </v>
      </c>
      <c r="M53" s="152"/>
      <c r="N53" s="153"/>
      <c r="S53" s="88"/>
      <c r="T53" s="88"/>
      <c r="U53" s="88"/>
    </row>
    <row r="54" spans="1:21" ht="14.4" thickTop="1" x14ac:dyDescent="0.25"/>
  </sheetData>
  <autoFilter ref="A21:L22" xr:uid="{00000000-0001-0000-0100-000000000000}">
    <filterColumn colId="7" showButton="0"/>
    <filterColumn colId="9" showButton="0"/>
    <sortState xmlns:xlrd2="http://schemas.microsoft.com/office/spreadsheetml/2017/richdata2" ref="A24:L36">
      <sortCondition descending="1" ref="L21:L22"/>
    </sortState>
  </autoFilter>
  <mergeCells count="39">
    <mergeCell ref="A6:N6"/>
    <mergeCell ref="A1:N1"/>
    <mergeCell ref="A2:N2"/>
    <mergeCell ref="A3:N3"/>
    <mergeCell ref="A4:N4"/>
    <mergeCell ref="A5:N5"/>
    <mergeCell ref="H16:N16"/>
    <mergeCell ref="N21:N22"/>
    <mergeCell ref="F21:F22"/>
    <mergeCell ref="G21:G22"/>
    <mergeCell ref="H21:I22"/>
    <mergeCell ref="J21:K21"/>
    <mergeCell ref="L21:L22"/>
    <mergeCell ref="M21:M22"/>
    <mergeCell ref="A12:N12"/>
    <mergeCell ref="A13:D13"/>
    <mergeCell ref="A14:D14"/>
    <mergeCell ref="A15:G15"/>
    <mergeCell ref="H15:N15"/>
    <mergeCell ref="A7:N7"/>
    <mergeCell ref="A8:N8"/>
    <mergeCell ref="A9:N9"/>
    <mergeCell ref="A10:N10"/>
    <mergeCell ref="A11:N11"/>
    <mergeCell ref="A38:D38"/>
    <mergeCell ref="G38:N38"/>
    <mergeCell ref="D47:F47"/>
    <mergeCell ref="G47:I47"/>
    <mergeCell ref="L47:N47"/>
    <mergeCell ref="A21:A22"/>
    <mergeCell ref="B21:B22"/>
    <mergeCell ref="C21:C22"/>
    <mergeCell ref="D21:D22"/>
    <mergeCell ref="E21:E22"/>
    <mergeCell ref="A48:E48"/>
    <mergeCell ref="F48:N48"/>
    <mergeCell ref="D53:F53"/>
    <mergeCell ref="G53:I53"/>
    <mergeCell ref="L53:N53"/>
  </mergeCells>
  <pageMargins left="0.7" right="0.7" top="0.75" bottom="0.75" header="0.3" footer="0.3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 девушки 15-16 лет</vt:lpstr>
      <vt:lpstr>ПР юноши 15-16 лет</vt:lpstr>
      <vt:lpstr>'ПР девушки 15-16 лет'!Заголовки_для_печати</vt:lpstr>
      <vt:lpstr>'ПР девушки 15-16 лет'!Область_печати</vt:lpstr>
      <vt:lpstr>'ПР юноши 15-16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Admin</cp:lastModifiedBy>
  <cp:lastPrinted>2024-08-11T11:19:02Z</cp:lastPrinted>
  <dcterms:created xsi:type="dcterms:W3CDTF">2024-07-27T09:43:48Z</dcterms:created>
  <dcterms:modified xsi:type="dcterms:W3CDTF">2024-08-11T11:19:05Z</dcterms:modified>
</cp:coreProperties>
</file>