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1CFCB263-D2FD-4925-9429-FA8229B7D640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Парн гонка 4 км" sheetId="91" r:id="rId1"/>
  </sheets>
  <definedNames>
    <definedName name="_xlnm.Print_Titles" localSheetId="0">'Парн гонка 4 км'!$21:$21</definedName>
    <definedName name="_xlnm.Print_Area" localSheetId="0">'Парн гонка 4 км'!$A$1:$O$54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91" l="1"/>
  <c r="M38" i="91"/>
  <c r="M36" i="91"/>
  <c r="M34" i="91"/>
  <c r="M32" i="91"/>
  <c r="M30" i="91"/>
  <c r="M28" i="91"/>
  <c r="M26" i="91"/>
  <c r="M24" i="91"/>
  <c r="H42" i="91"/>
  <c r="K40" i="91"/>
  <c r="J40" i="91"/>
  <c r="I40" i="91"/>
  <c r="H40" i="91"/>
  <c r="L38" i="91"/>
  <c r="K38" i="91"/>
  <c r="J38" i="91"/>
  <c r="I38" i="91"/>
  <c r="H38" i="91"/>
  <c r="K36" i="91"/>
  <c r="J36" i="91"/>
  <c r="I36" i="91"/>
  <c r="H36" i="91"/>
  <c r="K34" i="91"/>
  <c r="J34" i="91"/>
  <c r="I34" i="91"/>
  <c r="H34" i="91"/>
  <c r="K32" i="91"/>
  <c r="J32" i="91"/>
  <c r="I32" i="91"/>
  <c r="H32" i="91"/>
  <c r="K30" i="91"/>
  <c r="J30" i="91"/>
  <c r="I30" i="91"/>
  <c r="H30" i="91"/>
  <c r="L28" i="91"/>
  <c r="K28" i="91"/>
  <c r="J28" i="91"/>
  <c r="I28" i="91"/>
  <c r="H28" i="91"/>
  <c r="K26" i="91"/>
  <c r="J26" i="91"/>
  <c r="I26" i="91"/>
  <c r="H26" i="91"/>
  <c r="H24" i="91"/>
  <c r="K24" i="91"/>
  <c r="J24" i="91"/>
  <c r="I24" i="91"/>
  <c r="A42" i="91"/>
  <c r="A40" i="91"/>
  <c r="A38" i="91"/>
  <c r="A36" i="91"/>
  <c r="A34" i="91"/>
  <c r="A32" i="91"/>
  <c r="A30" i="91"/>
  <c r="A28" i="91"/>
  <c r="A26" i="91"/>
  <c r="A24" i="91"/>
  <c r="L39" i="91"/>
  <c r="L40" i="91" s="1"/>
  <c r="L37" i="91"/>
  <c r="L35" i="91"/>
  <c r="L36" i="91" s="1"/>
  <c r="L33" i="91"/>
  <c r="L34" i="91" s="1"/>
  <c r="L31" i="91"/>
  <c r="L32" i="91" s="1"/>
  <c r="L29" i="91"/>
  <c r="L30" i="91" s="1"/>
  <c r="L27" i="91"/>
  <c r="L25" i="91"/>
  <c r="L26" i="91" s="1"/>
  <c r="L23" i="91"/>
  <c r="L24" i="91" s="1"/>
  <c r="J42" i="91" l="1"/>
  <c r="I42" i="91"/>
  <c r="L42" i="91"/>
  <c r="L54" i="91" l="1"/>
  <c r="H54" i="91"/>
  <c r="E54" i="91" l="1"/>
  <c r="M42" i="91" l="1"/>
</calcChain>
</file>

<file path=xl/sharedStrings.xml><?xml version="1.0" encoding="utf-8"?>
<sst xmlns="http://schemas.openxmlformats.org/spreadsheetml/2006/main" count="114" uniqueCount="78">
  <si>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</si>
  <si>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</si>
  <si>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</si>
  <si>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</si>
  <si>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</si>
  <si>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</si>
  <si>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</si>
  <si>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</si>
  <si>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</si>
  <si>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</si>
  <si>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</si>
  <si>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</si>
  <si>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</si>
  <si>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</si>
  <si>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</si>
  <si>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</si>
  <si>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</si>
  <si>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ИТОГОВЫЙ ПРОТОКОЛ</t>
  </si>
  <si>
    <t>МС</t>
  </si>
  <si>
    <t>ВЫПОЛНЕНИЕ НТУ ЕВСК</t>
  </si>
  <si>
    <t>КМС</t>
  </si>
  <si>
    <t>ДАТА РОЖД.</t>
  </si>
  <si>
    <t>ДИСТАНЦИЯ: ДЛИНА КРУГА/КРУГОВ</t>
  </si>
  <si>
    <t>UCI ID</t>
  </si>
  <si>
    <t/>
  </si>
  <si>
    <t>2 СР</t>
  </si>
  <si>
    <t>ПОКРЫТИЕ ТРЕКА: дерево</t>
  </si>
  <si>
    <t>ВРЕМЯ ПРОМЕЖУТОЧНЫХ ОТРЕЗКОВ</t>
  </si>
  <si>
    <t>РЕЗУЛЬТАТ</t>
  </si>
  <si>
    <t>СКОРОСТЬ км/ч</t>
  </si>
  <si>
    <t>ГЛАВНЫЙ СЕКРЕТАРЬ</t>
  </si>
  <si>
    <t>СУДЬЯ НА ФИНИШЕ</t>
  </si>
  <si>
    <t>ПЕРВЕНСТВО РОССИИ</t>
  </si>
  <si>
    <t>Санкт-Петербург</t>
  </si>
  <si>
    <t>ЛУНИН Михаил</t>
  </si>
  <si>
    <t>0-1000 м</t>
  </si>
  <si>
    <t>1000-2000 м</t>
  </si>
  <si>
    <t>2000-3000 м</t>
  </si>
  <si>
    <t>Юниоры 17-18 лет</t>
  </si>
  <si>
    <t>Департамент спорта города Москвы</t>
  </si>
  <si>
    <t>РСОО "Федерация велосипедного спорта в городе Москве"</t>
  </si>
  <si>
    <t>трек - парная гонка преследования 4 км</t>
  </si>
  <si>
    <t>МЕСТО ПРОВЕДЕНИЯ: г. Москва</t>
  </si>
  <si>
    <t>ДАТА ПРОВЕДЕНИЯ: 09-13 февраля 2023 года</t>
  </si>
  <si>
    <t>НАЧАЛО ГОНКИ:</t>
  </si>
  <si>
    <t>ОКОНЧАНИЕ ГОНКИ:</t>
  </si>
  <si>
    <t>№ ЕКП 2023: 26270</t>
  </si>
  <si>
    <t>ГНИДЕНКО В.Н. (ВК, г.Тула)</t>
  </si>
  <si>
    <t>БЕЛОБОРОДОВА О.В. (1к., г.Москва)</t>
  </si>
  <si>
    <t>МИЛОШЕВИЧ А.М. (1 кат., г.Москва)</t>
  </si>
  <si>
    <t>НАЗВАНИЕ ТРАССЫ / РЕГ. НОМЕР: АО "СЦП "Крылатское" ЦЦЮ ЮЦЦ</t>
  </si>
  <si>
    <t>ДЛИНА ТРЕКА: 333 м</t>
  </si>
  <si>
    <t>0,333 км/12</t>
  </si>
  <si>
    <t>3000-4000 м</t>
  </si>
  <si>
    <t>МИШАНКОВ Максим</t>
  </si>
  <si>
    <t>РОМАНОВ Андрей</t>
  </si>
  <si>
    <t>Москва</t>
  </si>
  <si>
    <t>ЧЕРНОВ Денис</t>
  </si>
  <si>
    <t>БЕДРЕТДИНОВ Фарид</t>
  </si>
  <si>
    <t>ВОДОПЬЯНОВ Александр</t>
  </si>
  <si>
    <t>ГОЛКОВ Михаил</t>
  </si>
  <si>
    <t>ПОПОВ Максим</t>
  </si>
  <si>
    <t>БОРТНИКОВ Георгий</t>
  </si>
  <si>
    <t>ХЛУПОВ Дмитрий</t>
  </si>
  <si>
    <t>МАЛЬЦЕВ Даниил</t>
  </si>
  <si>
    <t>ТЛЮСТАНГЕЛОВ Даниил</t>
  </si>
  <si>
    <t>БАЯНОВ Владислав</t>
  </si>
  <si>
    <t>АВЕРИН Алексей</t>
  </si>
  <si>
    <t>СЕРГЕЕВ Георгий</t>
  </si>
  <si>
    <t>ЯКИМОВ Даниил</t>
  </si>
  <si>
    <t>АНДРОСЕНКО Егор</t>
  </si>
  <si>
    <t>САМАРИН Артем</t>
  </si>
  <si>
    <t>ПОЛТОРЫХИН Егор</t>
  </si>
  <si>
    <t>ПЕРЕСЫПКИН Никита</t>
  </si>
  <si>
    <t>ДОГОН</t>
  </si>
  <si>
    <t>Температура:</t>
  </si>
  <si>
    <t>Влажность:</t>
  </si>
  <si>
    <t>№ ВРВС: 0080421811Я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</si>
</sst>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h:mm:ss.00"/>
    <numFmt numFmtId="166" formatCode="0.0"/>
    <numFmt numFmtId="167" formatCode="m:ss.000"/>
    <numFmt numFmtId="169" formatCode="dd\.mm\.yyyy;@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6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14" fontId="11" fillId="0" borderId="4" xfId="0" applyNumberFormat="1" applyFont="1" applyBorder="1" applyAlignment="1">
      <alignment horizontal="right" vertical="center"/>
    </xf>
    <xf numFmtId="14" fontId="11" fillId="0" borderId="18" xfId="0" applyNumberFormat="1" applyFont="1" applyBorder="1" applyAlignment="1">
      <alignment horizontal="right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5" fontId="17" fillId="0" borderId="18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5" fontId="17" fillId="0" borderId="19" xfId="0" applyNumberFormat="1" applyFont="1" applyBorder="1" applyAlignment="1">
      <alignment horizontal="right" vertical="center"/>
    </xf>
    <xf numFmtId="166" fontId="17" fillId="0" borderId="18" xfId="0" applyNumberFormat="1" applyFont="1" applyBorder="1" applyAlignment="1">
      <alignment horizontal="center" vertical="center"/>
    </xf>
    <xf numFmtId="0" fontId="18" fillId="0" borderId="33" xfId="8" applyFont="1" applyFill="1" applyBorder="1" applyAlignment="1">
      <alignment vertical="center" wrapText="1"/>
    </xf>
    <xf numFmtId="164" fontId="5" fillId="0" borderId="33" xfId="0" applyNumberFormat="1" applyFont="1" applyFill="1" applyBorder="1" applyAlignment="1">
      <alignment horizontal="center" vertical="center" wrapText="1"/>
    </xf>
    <xf numFmtId="0" fontId="5" fillId="0" borderId="33" xfId="0" applyNumberFormat="1" applyFont="1" applyFill="1" applyBorder="1" applyAlignment="1" applyProtection="1">
      <alignment horizontal="center" vertical="center"/>
    </xf>
    <xf numFmtId="0" fontId="18" fillId="0" borderId="34" xfId="8" applyFont="1" applyFill="1" applyBorder="1" applyAlignment="1">
      <alignment vertical="center" wrapText="1"/>
    </xf>
    <xf numFmtId="164" fontId="5" fillId="0" borderId="34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18" fillId="0" borderId="27" xfId="8" applyFont="1" applyFill="1" applyBorder="1" applyAlignment="1">
      <alignment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5" fillId="3" borderId="33" xfId="3" applyNumberFormat="1" applyFont="1" applyFill="1" applyBorder="1" applyAlignment="1">
      <alignment horizontal="center" vertical="center" wrapText="1"/>
    </xf>
    <xf numFmtId="0" fontId="5" fillId="3" borderId="34" xfId="3" applyNumberFormat="1" applyFont="1" applyFill="1" applyBorder="1" applyAlignment="1">
      <alignment horizontal="center" vertical="center" wrapText="1"/>
    </xf>
    <xf numFmtId="0" fontId="5" fillId="3" borderId="27" xfId="3" applyNumberFormat="1" applyFont="1" applyFill="1" applyBorder="1" applyAlignment="1">
      <alignment horizontal="center" vertical="center" wrapText="1"/>
    </xf>
    <xf numFmtId="0" fontId="21" fillId="0" borderId="33" xfId="9" applyFont="1" applyFill="1" applyBorder="1" applyAlignment="1">
      <alignment horizontal="center" vertical="center" wrapText="1"/>
    </xf>
    <xf numFmtId="1" fontId="21" fillId="0" borderId="34" xfId="9" applyNumberFormat="1" applyFont="1" applyFill="1" applyBorder="1" applyAlignment="1">
      <alignment horizontal="center" vertical="center" wrapText="1"/>
    </xf>
    <xf numFmtId="1" fontId="21" fillId="0" borderId="27" xfId="9" applyNumberFormat="1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167" fontId="20" fillId="0" borderId="36" xfId="9" applyNumberFormat="1" applyFont="1" applyFill="1" applyBorder="1" applyAlignment="1">
      <alignment horizontal="center" vertical="center" wrapText="1"/>
    </xf>
    <xf numFmtId="167" fontId="20" fillId="0" borderId="37" xfId="9" applyNumberFormat="1" applyFont="1" applyFill="1" applyBorder="1" applyAlignment="1">
      <alignment horizontal="center" vertical="center" wrapText="1"/>
    </xf>
    <xf numFmtId="0" fontId="21" fillId="0" borderId="33" xfId="0" applyNumberFormat="1" applyFont="1" applyFill="1" applyBorder="1" applyAlignment="1">
      <alignment horizontal="center" vertical="center"/>
    </xf>
    <xf numFmtId="0" fontId="21" fillId="0" borderId="34" xfId="0" applyNumberFormat="1" applyFont="1" applyFill="1" applyBorder="1" applyAlignment="1">
      <alignment horizontal="center" vertical="center"/>
    </xf>
    <xf numFmtId="0" fontId="21" fillId="0" borderId="27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 wrapText="1"/>
    </xf>
    <xf numFmtId="0" fontId="5" fillId="0" borderId="33" xfId="0" applyNumberFormat="1" applyFont="1" applyFill="1" applyBorder="1" applyAlignment="1">
      <alignment horizontal="center" vertical="center" wrapText="1"/>
    </xf>
    <xf numFmtId="167" fontId="5" fillId="0" borderId="35" xfId="0" applyNumberFormat="1" applyFont="1" applyBorder="1" applyAlignment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>
      <alignment horizontal="center" vertical="center" wrapText="1"/>
    </xf>
    <xf numFmtId="0" fontId="20" fillId="0" borderId="42" xfId="0" applyNumberFormat="1" applyFont="1" applyFill="1" applyBorder="1" applyAlignment="1" applyProtection="1">
      <alignment horizontal="center" vertical="center"/>
    </xf>
    <xf numFmtId="0" fontId="20" fillId="0" borderId="43" xfId="0" applyNumberFormat="1" applyFont="1" applyFill="1" applyBorder="1" applyAlignment="1" applyProtection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165" fontId="17" fillId="0" borderId="18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67" fontId="21" fillId="0" borderId="35" xfId="0" applyNumberFormat="1" applyFont="1" applyBorder="1" applyAlignment="1">
      <alignment horizontal="center" vertical="center"/>
    </xf>
    <xf numFmtId="167" fontId="21" fillId="0" borderId="35" xfId="9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2" fontId="6" fillId="2" borderId="25" xfId="3" applyNumberFormat="1" applyFont="1" applyFill="1" applyBorder="1" applyAlignment="1">
      <alignment horizontal="center" vertical="center" wrapText="1"/>
    </xf>
    <xf numFmtId="2" fontId="6" fillId="2" borderId="30" xfId="3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0" xfId="3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14" fontId="6" fillId="2" borderId="28" xfId="3" applyNumberFormat="1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left" vertical="center"/>
    </xf>
    <xf numFmtId="165" fontId="17" fillId="0" borderId="4" xfId="0" applyNumberFormat="1" applyFont="1" applyBorder="1" applyAlignment="1">
      <alignment horizontal="left" vertical="center"/>
    </xf>
    <xf numFmtId="165" fontId="17" fillId="0" borderId="16" xfId="0" applyNumberFormat="1" applyFont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165" fontId="17" fillId="0" borderId="20" xfId="0" applyNumberFormat="1" applyFont="1" applyBorder="1" applyAlignment="1">
      <alignment horizontal="left" vertical="center"/>
    </xf>
    <xf numFmtId="165" fontId="17" fillId="0" borderId="18" xfId="0" applyNumberFormat="1" applyFont="1" applyBorder="1" applyAlignment="1">
      <alignment horizontal="left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169" fontId="18" fillId="0" borderId="33" xfId="9" applyNumberFormat="1" applyFont="1" applyFill="1" applyBorder="1" applyAlignment="1">
      <alignment horizontal="center" vertical="center" wrapText="1"/>
    </xf>
    <xf numFmtId="169" fontId="18" fillId="0" borderId="34" xfId="9" applyNumberFormat="1" applyFont="1" applyFill="1" applyBorder="1" applyAlignment="1">
      <alignment horizontal="center" vertical="center" wrapText="1"/>
    </xf>
    <xf numFmtId="169" fontId="18" fillId="0" borderId="27" xfId="9" applyNumberFormat="1" applyFont="1" applyFill="1" applyBorder="1" applyAlignment="1">
      <alignment horizontal="center" vertical="center" wrapText="1"/>
    </xf>
    <xf numFmtId="167" fontId="5" fillId="0" borderId="41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20" fillId="0" borderId="36" xfId="9" applyNumberFormat="1" applyFont="1" applyFill="1" applyBorder="1" applyAlignment="1">
      <alignment horizontal="center" vertical="center" wrapText="1"/>
    </xf>
    <xf numFmtId="2" fontId="20" fillId="0" borderId="37" xfId="9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4" xfId="2" applyNumberFormat="1" applyFont="1" applyBorder="1" applyAlignment="1">
      <alignment vertical="center"/>
    </xf>
    <xf numFmtId="9" fontId="11" fillId="0" borderId="4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39835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794660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164667</xdr:colOff>
      <xdr:row>3</xdr:row>
      <xdr:rowOff>26425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91" y="70955"/>
          <a:ext cx="1141315" cy="742318"/>
        </a:xfrm>
        <a:prstGeom prst="rect">
          <a:avLst/>
        </a:prstGeom>
      </xdr:spPr>
    </xdr:pic>
    <xdr:clientData/>
  </xdr:twoCellAnchor>
  <xdr:oneCellAnchor>
    <xdr:from>
      <xdr:col>13</xdr:col>
      <xdr:colOff>276087</xdr:colOff>
      <xdr:row>0</xdr:row>
      <xdr:rowOff>73624</xdr:rowOff>
    </xdr:from>
    <xdr:ext cx="1490201" cy="731739"/>
    <xdr:pic>
      <xdr:nvPicPr>
        <xdr:cNvPr id="5" name="Picture 4">
          <a:extLst>
            <a:ext uri="{FF2B5EF4-FFF2-40B4-BE49-F238E27FC236}">
              <a16:creationId xmlns:a16="http://schemas.microsoft.com/office/drawing/2014/main" id="{B54EF193-02E2-4376-9B2E-A540DC7D9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76667" y="73624"/>
          <a:ext cx="1490201" cy="7317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view="pageBreakPreview" zoomScale="69" zoomScaleNormal="90" zoomScaleSheetLayoutView="69" workbookViewId="0">
      <selection activeCell="Q35" sqref="Q35"/>
    </sheetView>
  </sheetViews>
  <sheetFormatPr defaultColWidth="9.1796875" defaultRowHeight="13" x14ac:dyDescent="0.25"/>
  <cols>
    <col min="1" max="1" width="7" style="1" customWidth="1"/>
    <col min="2" max="2" width="7.81640625" style="10" customWidth="1"/>
    <col min="3" max="3" width="15.54296875" style="10" customWidth="1"/>
    <col min="4" max="4" width="20.81640625" style="1" customWidth="1"/>
    <col min="5" max="5" width="12.26953125" style="36" customWidth="1"/>
    <col min="6" max="6" width="8.81640625" style="1" customWidth="1"/>
    <col min="7" max="7" width="25.26953125" style="1" customWidth="1"/>
    <col min="8" max="11" width="13.453125" style="1" customWidth="1"/>
    <col min="12" max="13" width="10.26953125" style="1" customWidth="1"/>
    <col min="14" max="14" width="13.1796875" style="1" customWidth="1"/>
    <col min="15" max="15" width="14.26953125" style="1" customWidth="1"/>
    <col min="16" max="16384" width="9.1796875" style="1"/>
  </cols>
  <sheetData>
    <row r="1" spans="1:15" ht="21" customHeight="1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21" customHeight="1" x14ac:dyDescent="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21" customHeight="1" x14ac:dyDescent="0.25">
      <c r="A3" s="124" t="s">
        <v>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ht="21" customHeight="1" x14ac:dyDescent="0.25">
      <c r="A4" s="124" t="s">
        <v>40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21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5" s="2" customFormat="1" ht="20.25" customHeight="1" x14ac:dyDescent="0.25">
      <c r="A6" s="131" t="s">
        <v>32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5" s="2" customFormat="1" ht="18" customHeight="1" x14ac:dyDescent="0.25">
      <c r="A7" s="115" t="s">
        <v>13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</row>
    <row r="8" spans="1:15" s="2" customFormat="1" ht="7.5" customHeight="1" thickBot="1" x14ac:dyDescent="0.3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</row>
    <row r="9" spans="1:15" ht="24" customHeight="1" thickTop="1" x14ac:dyDescent="0.25">
      <c r="A9" s="116" t="s">
        <v>17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</row>
    <row r="10" spans="1:15" ht="18" customHeight="1" x14ac:dyDescent="0.25">
      <c r="A10" s="128" t="s">
        <v>41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30"/>
    </row>
    <row r="11" spans="1:15" ht="19.5" customHeight="1" x14ac:dyDescent="0.25">
      <c r="A11" s="128" t="s">
        <v>38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30"/>
    </row>
    <row r="12" spans="1:15" ht="12" customHeight="1" x14ac:dyDescent="0.25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7"/>
    </row>
    <row r="13" spans="1:15" ht="15.5" x14ac:dyDescent="0.25">
      <c r="A13" s="53" t="s">
        <v>42</v>
      </c>
      <c r="B13" s="14"/>
      <c r="C13" s="28"/>
      <c r="D13" s="27"/>
      <c r="E13" s="29"/>
      <c r="F13" s="3"/>
      <c r="G13" s="38" t="s">
        <v>44</v>
      </c>
      <c r="H13" s="3"/>
      <c r="I13" s="3"/>
      <c r="J13" s="3"/>
      <c r="K13" s="3"/>
      <c r="L13" s="3"/>
      <c r="M13" s="3"/>
      <c r="N13" s="21"/>
      <c r="O13" s="22" t="s">
        <v>77</v>
      </c>
    </row>
    <row r="14" spans="1:15" ht="15.5" x14ac:dyDescent="0.25">
      <c r="A14" s="12" t="s">
        <v>43</v>
      </c>
      <c r="B14" s="9"/>
      <c r="C14" s="9"/>
      <c r="D14" s="37"/>
      <c r="E14" s="30"/>
      <c r="F14" s="4"/>
      <c r="G14" s="39" t="s">
        <v>45</v>
      </c>
      <c r="H14" s="4"/>
      <c r="I14" s="4"/>
      <c r="J14" s="4"/>
      <c r="K14" s="4"/>
      <c r="L14" s="4"/>
      <c r="M14" s="4"/>
      <c r="N14" s="23"/>
      <c r="O14" s="24" t="s">
        <v>46</v>
      </c>
    </row>
    <row r="15" spans="1:15" ht="14.5" x14ac:dyDescent="0.25">
      <c r="A15" s="119" t="s">
        <v>6</v>
      </c>
      <c r="B15" s="120"/>
      <c r="C15" s="120"/>
      <c r="D15" s="120"/>
      <c r="E15" s="120"/>
      <c r="F15" s="120"/>
      <c r="G15" s="121"/>
      <c r="H15" s="122" t="s">
        <v>1</v>
      </c>
      <c r="I15" s="120"/>
      <c r="J15" s="120"/>
      <c r="K15" s="120"/>
      <c r="L15" s="120"/>
      <c r="M15" s="120"/>
      <c r="N15" s="120"/>
      <c r="O15" s="123"/>
    </row>
    <row r="16" spans="1:15" ht="14.5" x14ac:dyDescent="0.25">
      <c r="A16" s="13" t="s">
        <v>14</v>
      </c>
      <c r="B16" s="18"/>
      <c r="C16" s="18"/>
      <c r="D16" s="7"/>
      <c r="E16" s="31"/>
      <c r="F16" s="7"/>
      <c r="G16" s="8" t="s">
        <v>24</v>
      </c>
      <c r="H16" s="96" t="s">
        <v>50</v>
      </c>
      <c r="I16" s="97"/>
      <c r="J16" s="97"/>
      <c r="K16" s="97"/>
      <c r="L16" s="97"/>
      <c r="M16" s="97"/>
      <c r="N16" s="97"/>
      <c r="O16" s="98"/>
    </row>
    <row r="17" spans="1:15" ht="14.5" x14ac:dyDescent="0.25">
      <c r="A17" s="13" t="s">
        <v>15</v>
      </c>
      <c r="B17" s="17"/>
      <c r="C17" s="17"/>
      <c r="D17" s="5"/>
      <c r="E17" s="32"/>
      <c r="F17" s="5"/>
      <c r="G17" s="52" t="s">
        <v>47</v>
      </c>
      <c r="H17" s="136" t="s">
        <v>26</v>
      </c>
      <c r="I17" s="137"/>
      <c r="J17" s="137"/>
      <c r="K17" s="137"/>
      <c r="L17" s="137"/>
      <c r="M17" s="137"/>
      <c r="N17" s="137"/>
      <c r="O17" s="138"/>
    </row>
    <row r="18" spans="1:15" ht="14.5" x14ac:dyDescent="0.25">
      <c r="A18" s="13" t="s">
        <v>16</v>
      </c>
      <c r="B18" s="18"/>
      <c r="C18" s="18"/>
      <c r="D18" s="6"/>
      <c r="E18" s="31"/>
      <c r="F18" s="7"/>
      <c r="G18" s="52" t="s">
        <v>48</v>
      </c>
      <c r="H18" s="136" t="s">
        <v>51</v>
      </c>
      <c r="I18" s="137"/>
      <c r="J18" s="137"/>
      <c r="K18" s="137"/>
      <c r="L18" s="137"/>
      <c r="M18" s="137"/>
      <c r="N18" s="137"/>
      <c r="O18" s="138"/>
    </row>
    <row r="19" spans="1:15" ht="15" thickBot="1" x14ac:dyDescent="0.3">
      <c r="A19" s="20" t="s">
        <v>12</v>
      </c>
      <c r="B19" s="16"/>
      <c r="C19" s="16"/>
      <c r="D19" s="15"/>
      <c r="E19" s="33"/>
      <c r="F19" s="19"/>
      <c r="G19" s="52" t="s">
        <v>49</v>
      </c>
      <c r="H19" s="143" t="s">
        <v>22</v>
      </c>
      <c r="I19" s="144"/>
      <c r="J19" s="144"/>
      <c r="K19" s="90"/>
      <c r="L19" s="57"/>
      <c r="M19" s="57">
        <v>4</v>
      </c>
      <c r="N19" s="54"/>
      <c r="O19" s="56" t="s">
        <v>52</v>
      </c>
    </row>
    <row r="20" spans="1:15" ht="6.75" customHeight="1" thickTop="1" thickBot="1" x14ac:dyDescent="0.3"/>
    <row r="21" spans="1:15" ht="27" customHeight="1" thickTop="1" x14ac:dyDescent="0.25">
      <c r="A21" s="110" t="s">
        <v>4</v>
      </c>
      <c r="B21" s="108" t="s">
        <v>9</v>
      </c>
      <c r="C21" s="108" t="s">
        <v>23</v>
      </c>
      <c r="D21" s="108" t="s">
        <v>2</v>
      </c>
      <c r="E21" s="134" t="s">
        <v>21</v>
      </c>
      <c r="F21" s="108" t="s">
        <v>5</v>
      </c>
      <c r="G21" s="108" t="s">
        <v>10</v>
      </c>
      <c r="H21" s="145" t="s">
        <v>27</v>
      </c>
      <c r="I21" s="146"/>
      <c r="J21" s="146"/>
      <c r="K21" s="147"/>
      <c r="L21" s="108" t="s">
        <v>28</v>
      </c>
      <c r="M21" s="99" t="s">
        <v>29</v>
      </c>
      <c r="N21" s="139" t="s">
        <v>19</v>
      </c>
      <c r="O21" s="141" t="s">
        <v>11</v>
      </c>
    </row>
    <row r="22" spans="1:15" ht="20.25" customHeight="1" thickBot="1" x14ac:dyDescent="0.3">
      <c r="A22" s="111"/>
      <c r="B22" s="109"/>
      <c r="C22" s="109"/>
      <c r="D22" s="109"/>
      <c r="E22" s="135"/>
      <c r="F22" s="109"/>
      <c r="G22" s="109"/>
      <c r="H22" s="69" t="s">
        <v>35</v>
      </c>
      <c r="I22" s="69" t="s">
        <v>36</v>
      </c>
      <c r="J22" s="69" t="s">
        <v>37</v>
      </c>
      <c r="K22" s="89" t="s">
        <v>53</v>
      </c>
      <c r="L22" s="109"/>
      <c r="M22" s="100"/>
      <c r="N22" s="140"/>
      <c r="O22" s="142"/>
    </row>
    <row r="23" spans="1:15" ht="24" customHeight="1" x14ac:dyDescent="0.25">
      <c r="A23" s="66">
        <v>1</v>
      </c>
      <c r="B23" s="79">
        <v>99</v>
      </c>
      <c r="C23" s="70">
        <v>10080977301</v>
      </c>
      <c r="D23" s="58" t="s">
        <v>34</v>
      </c>
      <c r="E23" s="148">
        <v>38622</v>
      </c>
      <c r="F23" s="59" t="s">
        <v>20</v>
      </c>
      <c r="G23" s="73" t="s">
        <v>33</v>
      </c>
      <c r="H23" s="84">
        <v>7.7690972222222213E-4</v>
      </c>
      <c r="I23" s="94">
        <v>7.2340277777777778E-4</v>
      </c>
      <c r="J23" s="94">
        <v>7.4353009259259251E-4</v>
      </c>
      <c r="K23" s="94">
        <v>7.4959490740740759E-4</v>
      </c>
      <c r="L23" s="95">
        <f>SUM(H23,I23,J23,K23)</f>
        <v>2.9934375E-3</v>
      </c>
      <c r="M23" s="152">
        <v>55.6</v>
      </c>
      <c r="N23" s="60"/>
      <c r="O23" s="85"/>
    </row>
    <row r="24" spans="1:15" ht="24" customHeight="1" thickBot="1" x14ac:dyDescent="0.3">
      <c r="A24" s="67">
        <f>A23</f>
        <v>1</v>
      </c>
      <c r="B24" s="80">
        <v>98</v>
      </c>
      <c r="C24" s="71">
        <v>10083179100</v>
      </c>
      <c r="D24" s="61" t="s">
        <v>54</v>
      </c>
      <c r="E24" s="149">
        <v>38534</v>
      </c>
      <c r="F24" s="62" t="s">
        <v>20</v>
      </c>
      <c r="G24" s="74" t="s">
        <v>33</v>
      </c>
      <c r="H24" s="77">
        <f>H23</f>
        <v>7.7690972222222213E-4</v>
      </c>
      <c r="I24" s="77">
        <f t="shared" ref="I24:M40" si="0">I23</f>
        <v>7.2340277777777778E-4</v>
      </c>
      <c r="J24" s="77">
        <f t="shared" si="0"/>
        <v>7.4353009259259251E-4</v>
      </c>
      <c r="K24" s="77">
        <f t="shared" si="0"/>
        <v>7.4959490740740759E-4</v>
      </c>
      <c r="L24" s="77">
        <f t="shared" si="0"/>
        <v>2.9934375E-3</v>
      </c>
      <c r="M24" s="153">
        <f t="shared" si="0"/>
        <v>55.6</v>
      </c>
      <c r="N24" s="63"/>
      <c r="O24" s="87"/>
    </row>
    <row r="25" spans="1:15" ht="24" customHeight="1" x14ac:dyDescent="0.25">
      <c r="A25" s="66">
        <v>2</v>
      </c>
      <c r="B25" s="79">
        <v>46</v>
      </c>
      <c r="C25" s="70">
        <v>10079957971</v>
      </c>
      <c r="D25" s="58" t="s">
        <v>55</v>
      </c>
      <c r="E25" s="148">
        <v>38460</v>
      </c>
      <c r="F25" s="59" t="s">
        <v>20</v>
      </c>
      <c r="G25" s="73" t="s">
        <v>56</v>
      </c>
      <c r="H25" s="84">
        <v>7.983333333333333E-4</v>
      </c>
      <c r="I25" s="84">
        <v>7.2607638888888884E-4</v>
      </c>
      <c r="J25" s="84">
        <v>7.3423611111111129E-4</v>
      </c>
      <c r="K25" s="84">
        <v>7.464004629629626E-4</v>
      </c>
      <c r="L25" s="95">
        <f>SUM(H25,I25,J25,K25)</f>
        <v>3.005046296296296E-3</v>
      </c>
      <c r="M25" s="152">
        <v>55.38</v>
      </c>
      <c r="N25" s="60"/>
      <c r="O25" s="85"/>
    </row>
    <row r="26" spans="1:15" ht="24" customHeight="1" thickBot="1" x14ac:dyDescent="0.3">
      <c r="A26" s="67">
        <f>A25</f>
        <v>2</v>
      </c>
      <c r="B26" s="80">
        <v>45</v>
      </c>
      <c r="C26" s="71">
        <v>10090936268</v>
      </c>
      <c r="D26" s="61" t="s">
        <v>57</v>
      </c>
      <c r="E26" s="149">
        <v>38450</v>
      </c>
      <c r="F26" s="62" t="s">
        <v>20</v>
      </c>
      <c r="G26" s="74" t="s">
        <v>56</v>
      </c>
      <c r="H26" s="77">
        <f>H25</f>
        <v>7.983333333333333E-4</v>
      </c>
      <c r="I26" s="77">
        <f t="shared" ref="I26" si="1">I25</f>
        <v>7.2607638888888884E-4</v>
      </c>
      <c r="J26" s="77">
        <f t="shared" ref="J26" si="2">J25</f>
        <v>7.3423611111111129E-4</v>
      </c>
      <c r="K26" s="77">
        <f t="shared" ref="K26" si="3">K25</f>
        <v>7.464004629629626E-4</v>
      </c>
      <c r="L26" s="77">
        <f t="shared" ref="L26" si="4">L25</f>
        <v>3.005046296296296E-3</v>
      </c>
      <c r="M26" s="153">
        <f t="shared" si="0"/>
        <v>55.38</v>
      </c>
      <c r="N26" s="63"/>
      <c r="O26" s="87"/>
    </row>
    <row r="27" spans="1:15" ht="24" customHeight="1" x14ac:dyDescent="0.25">
      <c r="A27" s="66">
        <v>3</v>
      </c>
      <c r="B27" s="79">
        <v>17</v>
      </c>
      <c r="C27" s="70">
        <v>10112339623</v>
      </c>
      <c r="D27" s="58" t="s">
        <v>58</v>
      </c>
      <c r="E27" s="148">
        <v>38707</v>
      </c>
      <c r="F27" s="59" t="s">
        <v>20</v>
      </c>
      <c r="G27" s="73" t="s">
        <v>56</v>
      </c>
      <c r="H27" s="84">
        <v>7.9910879629629635E-4</v>
      </c>
      <c r="I27" s="84">
        <v>7.41296296296296E-4</v>
      </c>
      <c r="J27" s="84">
        <v>7.4526620370370415E-4</v>
      </c>
      <c r="K27" s="84">
        <v>7.7503472222222166E-4</v>
      </c>
      <c r="L27" s="95">
        <f>SUM(H27,I27,J27,K27)</f>
        <v>3.0607060185185182E-3</v>
      </c>
      <c r="M27" s="152">
        <v>54.55</v>
      </c>
      <c r="N27" s="60"/>
      <c r="O27" s="85"/>
    </row>
    <row r="28" spans="1:15" ht="24" customHeight="1" thickBot="1" x14ac:dyDescent="0.3">
      <c r="A28" s="67">
        <f>A27</f>
        <v>3</v>
      </c>
      <c r="B28" s="80">
        <v>16</v>
      </c>
      <c r="C28" s="71">
        <v>10101780565</v>
      </c>
      <c r="D28" s="61" t="s">
        <v>59</v>
      </c>
      <c r="E28" s="149">
        <v>38579</v>
      </c>
      <c r="F28" s="62" t="s">
        <v>20</v>
      </c>
      <c r="G28" s="74" t="s">
        <v>56</v>
      </c>
      <c r="H28" s="77">
        <f>H27</f>
        <v>7.9910879629629635E-4</v>
      </c>
      <c r="I28" s="77">
        <f t="shared" ref="I28" si="5">I27</f>
        <v>7.41296296296296E-4</v>
      </c>
      <c r="J28" s="77">
        <f t="shared" ref="J28" si="6">J27</f>
        <v>7.4526620370370415E-4</v>
      </c>
      <c r="K28" s="77">
        <f t="shared" ref="K28" si="7">K27</f>
        <v>7.7503472222222166E-4</v>
      </c>
      <c r="L28" s="77">
        <f t="shared" ref="L28" si="8">L27</f>
        <v>3.0607060185185182E-3</v>
      </c>
      <c r="M28" s="153">
        <f t="shared" si="0"/>
        <v>54.55</v>
      </c>
      <c r="N28" s="63"/>
      <c r="O28" s="87"/>
    </row>
    <row r="29" spans="1:15" ht="24" customHeight="1" x14ac:dyDescent="0.25">
      <c r="A29" s="66">
        <v>4</v>
      </c>
      <c r="B29" s="79">
        <v>100</v>
      </c>
      <c r="C29" s="70">
        <v>10110374361</v>
      </c>
      <c r="D29" s="58" t="s">
        <v>60</v>
      </c>
      <c r="E29" s="148">
        <v>38749</v>
      </c>
      <c r="F29" s="59" t="s">
        <v>20</v>
      </c>
      <c r="G29" s="73" t="s">
        <v>33</v>
      </c>
      <c r="H29" s="84">
        <v>8.0421296296296285E-4</v>
      </c>
      <c r="I29" s="84">
        <v>7.5190972222222206E-4</v>
      </c>
      <c r="J29" s="84">
        <v>7.7630787037037056E-4</v>
      </c>
      <c r="K29" s="84">
        <v>7.5995370370370323E-4</v>
      </c>
      <c r="L29" s="95">
        <f>SUM(H29,I29,J29,K29)</f>
        <v>3.0923842592592587E-3</v>
      </c>
      <c r="M29" s="152">
        <v>53.93</v>
      </c>
      <c r="N29" s="60"/>
      <c r="O29" s="85"/>
    </row>
    <row r="30" spans="1:15" ht="24" customHeight="1" thickBot="1" x14ac:dyDescent="0.3">
      <c r="A30" s="67">
        <f>A29</f>
        <v>4</v>
      </c>
      <c r="B30" s="80">
        <v>101</v>
      </c>
      <c r="C30" s="71">
        <v>10095277121</v>
      </c>
      <c r="D30" s="61" t="s">
        <v>61</v>
      </c>
      <c r="E30" s="149">
        <v>38766</v>
      </c>
      <c r="F30" s="82" t="s">
        <v>20</v>
      </c>
      <c r="G30" s="74" t="s">
        <v>33</v>
      </c>
      <c r="H30" s="77">
        <f>H29</f>
        <v>8.0421296296296285E-4</v>
      </c>
      <c r="I30" s="77">
        <f t="shared" ref="I30" si="9">I29</f>
        <v>7.5190972222222206E-4</v>
      </c>
      <c r="J30" s="77">
        <f t="shared" ref="J30" si="10">J29</f>
        <v>7.7630787037037056E-4</v>
      </c>
      <c r="K30" s="77">
        <f t="shared" ref="K30" si="11">K29</f>
        <v>7.5995370370370323E-4</v>
      </c>
      <c r="L30" s="77">
        <f t="shared" ref="L30" si="12">L29</f>
        <v>3.0923842592592587E-3</v>
      </c>
      <c r="M30" s="153">
        <f t="shared" si="0"/>
        <v>53.93</v>
      </c>
      <c r="N30" s="63"/>
      <c r="O30" s="87"/>
    </row>
    <row r="31" spans="1:15" ht="24" customHeight="1" x14ac:dyDescent="0.25">
      <c r="A31" s="66">
        <v>5</v>
      </c>
      <c r="B31" s="79">
        <v>47</v>
      </c>
      <c r="C31" s="70">
        <v>10100513000</v>
      </c>
      <c r="D31" s="58" t="s">
        <v>62</v>
      </c>
      <c r="E31" s="148">
        <v>38493</v>
      </c>
      <c r="F31" s="59" t="s">
        <v>20</v>
      </c>
      <c r="G31" s="73" t="s">
        <v>56</v>
      </c>
      <c r="H31" s="84">
        <v>8.1488425925925923E-4</v>
      </c>
      <c r="I31" s="84">
        <v>7.6344907407407427E-4</v>
      </c>
      <c r="J31" s="84">
        <v>7.7609953703703695E-4</v>
      </c>
      <c r="K31" s="84">
        <v>7.795486111111115E-4</v>
      </c>
      <c r="L31" s="95">
        <f>SUM(H31,I31,J31,K31)</f>
        <v>3.1339814814814819E-3</v>
      </c>
      <c r="M31" s="152">
        <v>53.14</v>
      </c>
      <c r="N31" s="60"/>
      <c r="O31" s="85"/>
    </row>
    <row r="32" spans="1:15" ht="24" customHeight="1" thickBot="1" x14ac:dyDescent="0.3">
      <c r="A32" s="67">
        <f>A31</f>
        <v>5</v>
      </c>
      <c r="B32" s="80">
        <v>49</v>
      </c>
      <c r="C32" s="71">
        <v>10097338167</v>
      </c>
      <c r="D32" s="61" t="s">
        <v>63</v>
      </c>
      <c r="E32" s="149">
        <v>38553</v>
      </c>
      <c r="F32" s="62" t="s">
        <v>20</v>
      </c>
      <c r="G32" s="74" t="s">
        <v>56</v>
      </c>
      <c r="H32" s="77">
        <f>H31</f>
        <v>8.1488425925925923E-4</v>
      </c>
      <c r="I32" s="77">
        <f t="shared" ref="I32" si="13">I31</f>
        <v>7.6344907407407427E-4</v>
      </c>
      <c r="J32" s="77">
        <f t="shared" ref="J32" si="14">J31</f>
        <v>7.7609953703703695E-4</v>
      </c>
      <c r="K32" s="77">
        <f t="shared" ref="K32" si="15">K31</f>
        <v>7.795486111111115E-4</v>
      </c>
      <c r="L32" s="77">
        <f t="shared" ref="L32" si="16">L31</f>
        <v>3.1339814814814819E-3</v>
      </c>
      <c r="M32" s="153">
        <f t="shared" si="0"/>
        <v>53.14</v>
      </c>
      <c r="N32" s="63"/>
      <c r="O32" s="87"/>
    </row>
    <row r="33" spans="1:15" ht="24" customHeight="1" x14ac:dyDescent="0.25">
      <c r="A33" s="66">
        <v>6</v>
      </c>
      <c r="B33" s="79">
        <v>52</v>
      </c>
      <c r="C33" s="70">
        <v>10089713462</v>
      </c>
      <c r="D33" s="58" t="s">
        <v>64</v>
      </c>
      <c r="E33" s="148">
        <v>38701</v>
      </c>
      <c r="F33" s="59" t="s">
        <v>18</v>
      </c>
      <c r="G33" s="73" t="s">
        <v>56</v>
      </c>
      <c r="H33" s="84">
        <v>8.2601851851851846E-4</v>
      </c>
      <c r="I33" s="84">
        <v>7.5770833333333332E-4</v>
      </c>
      <c r="J33" s="84">
        <v>7.7684027777777777E-4</v>
      </c>
      <c r="K33" s="84">
        <v>7.8026620370370402E-4</v>
      </c>
      <c r="L33" s="95">
        <f>SUM(H33,I33,J33,K33)</f>
        <v>3.1408333333333336E-3</v>
      </c>
      <c r="M33" s="152">
        <v>53.14</v>
      </c>
      <c r="N33" s="60"/>
      <c r="O33" s="85"/>
    </row>
    <row r="34" spans="1:15" ht="24" customHeight="1" thickBot="1" x14ac:dyDescent="0.3">
      <c r="A34" s="67">
        <f>A33</f>
        <v>6</v>
      </c>
      <c r="B34" s="80">
        <v>53</v>
      </c>
      <c r="C34" s="71">
        <v>10092384194</v>
      </c>
      <c r="D34" s="61" t="s">
        <v>65</v>
      </c>
      <c r="E34" s="149">
        <v>38721</v>
      </c>
      <c r="F34" s="62" t="s">
        <v>20</v>
      </c>
      <c r="G34" s="74" t="s">
        <v>56</v>
      </c>
      <c r="H34" s="77">
        <f>H33</f>
        <v>8.2601851851851846E-4</v>
      </c>
      <c r="I34" s="77">
        <f t="shared" ref="I34" si="17">I33</f>
        <v>7.5770833333333332E-4</v>
      </c>
      <c r="J34" s="77">
        <f t="shared" ref="J34" si="18">J33</f>
        <v>7.7684027777777777E-4</v>
      </c>
      <c r="K34" s="77">
        <f t="shared" ref="K34" si="19">K33</f>
        <v>7.8026620370370402E-4</v>
      </c>
      <c r="L34" s="77">
        <f t="shared" ref="L34" si="20">L33</f>
        <v>3.1408333333333336E-3</v>
      </c>
      <c r="M34" s="153">
        <f t="shared" si="0"/>
        <v>53.14</v>
      </c>
      <c r="N34" s="63"/>
      <c r="O34" s="87"/>
    </row>
    <row r="35" spans="1:15" ht="24" customHeight="1" x14ac:dyDescent="0.25">
      <c r="A35" s="66">
        <v>7</v>
      </c>
      <c r="B35" s="79">
        <v>54</v>
      </c>
      <c r="C35" s="70">
        <v>10105029156</v>
      </c>
      <c r="D35" s="58" t="s">
        <v>66</v>
      </c>
      <c r="E35" s="148">
        <v>38730</v>
      </c>
      <c r="F35" s="59" t="s">
        <v>20</v>
      </c>
      <c r="G35" s="73" t="s">
        <v>56</v>
      </c>
      <c r="H35" s="84">
        <v>8.4446759259259251E-4</v>
      </c>
      <c r="I35" s="84">
        <v>7.6655092592592584E-4</v>
      </c>
      <c r="J35" s="84">
        <v>8.0399305555555584E-4</v>
      </c>
      <c r="K35" s="84">
        <v>8.1459490740740711E-4</v>
      </c>
      <c r="L35" s="95">
        <f>SUM(H35,I35,J35,K35)</f>
        <v>3.2296064814814813E-3</v>
      </c>
      <c r="M35" s="152">
        <v>51.61</v>
      </c>
      <c r="N35" s="60"/>
      <c r="O35" s="85"/>
    </row>
    <row r="36" spans="1:15" ht="24" customHeight="1" thickBot="1" x14ac:dyDescent="0.3">
      <c r="A36" s="67">
        <f>A35</f>
        <v>7</v>
      </c>
      <c r="B36" s="80">
        <v>18</v>
      </c>
      <c r="C36" s="71">
        <v>10113498771</v>
      </c>
      <c r="D36" s="61" t="s">
        <v>67</v>
      </c>
      <c r="E36" s="149">
        <v>38795</v>
      </c>
      <c r="F36" s="62" t="s">
        <v>20</v>
      </c>
      <c r="G36" s="74" t="s">
        <v>56</v>
      </c>
      <c r="H36" s="77">
        <f>H35</f>
        <v>8.4446759259259251E-4</v>
      </c>
      <c r="I36" s="77">
        <f t="shared" ref="I36" si="21">I35</f>
        <v>7.6655092592592584E-4</v>
      </c>
      <c r="J36" s="77">
        <f t="shared" ref="J36" si="22">J35</f>
        <v>8.0399305555555584E-4</v>
      </c>
      <c r="K36" s="77">
        <f t="shared" ref="K36" si="23">K35</f>
        <v>8.1459490740740711E-4</v>
      </c>
      <c r="L36" s="77">
        <f t="shared" ref="L36" si="24">L35</f>
        <v>3.2296064814814813E-3</v>
      </c>
      <c r="M36" s="153">
        <f t="shared" si="0"/>
        <v>51.61</v>
      </c>
      <c r="N36" s="63"/>
      <c r="O36" s="87"/>
    </row>
    <row r="37" spans="1:15" ht="24" customHeight="1" x14ac:dyDescent="0.25">
      <c r="A37" s="66">
        <v>8</v>
      </c>
      <c r="B37" s="79">
        <v>51</v>
      </c>
      <c r="C37" s="70">
        <v>10102489978</v>
      </c>
      <c r="D37" s="58" t="s">
        <v>68</v>
      </c>
      <c r="E37" s="148">
        <v>38595</v>
      </c>
      <c r="F37" s="59" t="s">
        <v>20</v>
      </c>
      <c r="G37" s="73" t="s">
        <v>56</v>
      </c>
      <c r="H37" s="84">
        <v>8.3958333333333335E-4</v>
      </c>
      <c r="I37" s="84">
        <v>7.7936342592592586E-4</v>
      </c>
      <c r="J37" s="84">
        <v>8.1151620370370362E-4</v>
      </c>
      <c r="K37" s="84">
        <v>8.2445601851851907E-4</v>
      </c>
      <c r="L37" s="95">
        <f>SUM(H37,I37,J37,K37)</f>
        <v>3.2549189814814819E-3</v>
      </c>
      <c r="M37" s="152">
        <v>51.25</v>
      </c>
      <c r="N37" s="60"/>
      <c r="O37" s="85"/>
    </row>
    <row r="38" spans="1:15" ht="24" customHeight="1" thickBot="1" x14ac:dyDescent="0.3">
      <c r="A38" s="67">
        <f>A37</f>
        <v>8</v>
      </c>
      <c r="B38" s="80">
        <v>57</v>
      </c>
      <c r="C38" s="71">
        <v>10115080982</v>
      </c>
      <c r="D38" s="61" t="s">
        <v>69</v>
      </c>
      <c r="E38" s="149">
        <v>38780</v>
      </c>
      <c r="F38" s="82" t="s">
        <v>20</v>
      </c>
      <c r="G38" s="74" t="s">
        <v>56</v>
      </c>
      <c r="H38" s="77">
        <f>H37</f>
        <v>8.3958333333333335E-4</v>
      </c>
      <c r="I38" s="77">
        <f t="shared" ref="I38" si="25">I37</f>
        <v>7.7936342592592586E-4</v>
      </c>
      <c r="J38" s="77">
        <f t="shared" ref="J38" si="26">J37</f>
        <v>8.1151620370370362E-4</v>
      </c>
      <c r="K38" s="77">
        <f t="shared" ref="K38" si="27">K37</f>
        <v>8.2445601851851907E-4</v>
      </c>
      <c r="L38" s="77">
        <f t="shared" ref="L38" si="28">L37</f>
        <v>3.2549189814814819E-3</v>
      </c>
      <c r="M38" s="153">
        <f t="shared" si="0"/>
        <v>51.25</v>
      </c>
      <c r="N38" s="63"/>
      <c r="O38" s="87"/>
    </row>
    <row r="39" spans="1:15" ht="24" customHeight="1" x14ac:dyDescent="0.25">
      <c r="A39" s="66">
        <v>9</v>
      </c>
      <c r="B39" s="79">
        <v>56</v>
      </c>
      <c r="C39" s="70">
        <v>10092736933</v>
      </c>
      <c r="D39" s="58" t="s">
        <v>70</v>
      </c>
      <c r="E39" s="148">
        <v>38778</v>
      </c>
      <c r="F39" s="83" t="s">
        <v>20</v>
      </c>
      <c r="G39" s="73" t="s">
        <v>56</v>
      </c>
      <c r="H39" s="84">
        <v>8.6226851851851861E-4</v>
      </c>
      <c r="I39" s="84">
        <v>8.2460648148148139E-4</v>
      </c>
      <c r="J39" s="84">
        <v>8.4774305555555514E-4</v>
      </c>
      <c r="K39" s="84">
        <v>8.7645833333333369E-4</v>
      </c>
      <c r="L39" s="95">
        <f>SUM(H39,I39,J39,K39)</f>
        <v>3.4110763888888888E-3</v>
      </c>
      <c r="M39" s="152">
        <v>48.81</v>
      </c>
      <c r="N39" s="60"/>
      <c r="O39" s="85"/>
    </row>
    <row r="40" spans="1:15" ht="24" customHeight="1" thickBot="1" x14ac:dyDescent="0.3">
      <c r="A40" s="67">
        <f>A39</f>
        <v>9</v>
      </c>
      <c r="B40" s="80">
        <v>64</v>
      </c>
      <c r="C40" s="71">
        <v>10112512809</v>
      </c>
      <c r="D40" s="61" t="s">
        <v>71</v>
      </c>
      <c r="E40" s="149">
        <v>38967</v>
      </c>
      <c r="F40" s="82" t="s">
        <v>25</v>
      </c>
      <c r="G40" s="74" t="s">
        <v>56</v>
      </c>
      <c r="H40" s="77">
        <f>H39</f>
        <v>8.6226851851851861E-4</v>
      </c>
      <c r="I40" s="77">
        <f t="shared" ref="I40" si="29">I39</f>
        <v>8.2460648148148139E-4</v>
      </c>
      <c r="J40" s="77">
        <f t="shared" ref="J40" si="30">J39</f>
        <v>8.4774305555555514E-4</v>
      </c>
      <c r="K40" s="77">
        <f t="shared" ref="K40" si="31">K39</f>
        <v>8.7645833333333369E-4</v>
      </c>
      <c r="L40" s="77">
        <f t="shared" ref="L40" si="32">L39</f>
        <v>3.4110763888888888E-3</v>
      </c>
      <c r="M40" s="153">
        <f t="shared" si="0"/>
        <v>48.81</v>
      </c>
      <c r="N40" s="63"/>
      <c r="O40" s="87"/>
    </row>
    <row r="41" spans="1:15" ht="24" customHeight="1" x14ac:dyDescent="0.25">
      <c r="A41" s="76">
        <v>10</v>
      </c>
      <c r="B41" s="79">
        <v>20</v>
      </c>
      <c r="C41" s="70">
        <v>10130084660</v>
      </c>
      <c r="D41" s="58" t="s">
        <v>72</v>
      </c>
      <c r="E41" s="148">
        <v>38984</v>
      </c>
      <c r="F41" s="83" t="s">
        <v>25</v>
      </c>
      <c r="G41" s="73" t="s">
        <v>56</v>
      </c>
      <c r="H41" s="84">
        <v>9.5692129629629632E-4</v>
      </c>
      <c r="J41" s="84"/>
      <c r="K41" s="84"/>
      <c r="L41" s="95"/>
      <c r="M41" s="152"/>
      <c r="N41" s="60"/>
      <c r="O41" s="151" t="s">
        <v>74</v>
      </c>
    </row>
    <row r="42" spans="1:15" ht="24" customHeight="1" thickBot="1" x14ac:dyDescent="0.3">
      <c r="A42" s="67">
        <f>A41</f>
        <v>10</v>
      </c>
      <c r="B42" s="81">
        <v>21</v>
      </c>
      <c r="C42" s="72">
        <v>10120120538</v>
      </c>
      <c r="D42" s="64" t="s">
        <v>73</v>
      </c>
      <c r="E42" s="150">
        <v>39073</v>
      </c>
      <c r="F42" s="86" t="s">
        <v>25</v>
      </c>
      <c r="G42" s="75" t="s">
        <v>56</v>
      </c>
      <c r="H42" s="78">
        <f>H41</f>
        <v>9.5692129629629632E-4</v>
      </c>
      <c r="I42" s="78" t="str">
        <f>O41</f>
        <v>ДОГОН</v>
      </c>
      <c r="J42" s="78">
        <f>J41</f>
        <v>0</v>
      </c>
      <c r="K42" s="78"/>
      <c r="L42" s="78">
        <f>L41</f>
        <v>0</v>
      </c>
      <c r="M42" s="154">
        <f>M41</f>
        <v>0</v>
      </c>
      <c r="N42" s="65"/>
      <c r="O42" s="88"/>
    </row>
    <row r="43" spans="1:15" ht="11.25" customHeight="1" thickBot="1" x14ac:dyDescent="0.3">
      <c r="A43" s="55"/>
    </row>
    <row r="44" spans="1:15" ht="15" thickTop="1" x14ac:dyDescent="0.25">
      <c r="A44" s="105" t="s">
        <v>3</v>
      </c>
      <c r="B44" s="106"/>
      <c r="C44" s="106"/>
      <c r="D44" s="106"/>
      <c r="E44" s="46"/>
      <c r="F44" s="46"/>
      <c r="G44" s="106"/>
      <c r="H44" s="106"/>
      <c r="I44" s="106"/>
      <c r="J44" s="106"/>
      <c r="K44" s="106"/>
      <c r="L44" s="106"/>
      <c r="M44" s="106"/>
      <c r="N44" s="106"/>
      <c r="O44" s="112"/>
    </row>
    <row r="45" spans="1:15" ht="14.5" x14ac:dyDescent="0.25">
      <c r="A45" s="47" t="s">
        <v>75</v>
      </c>
      <c r="B45" s="17"/>
      <c r="C45" s="155"/>
      <c r="D45" s="17"/>
      <c r="E45" s="156"/>
      <c r="F45" s="17"/>
      <c r="G45" s="157"/>
      <c r="H45" s="52"/>
      <c r="I45" s="5"/>
      <c r="J45" s="5"/>
      <c r="K45" s="5"/>
      <c r="L45" s="5"/>
      <c r="M45" s="5"/>
      <c r="N45" s="158"/>
      <c r="O45" s="48"/>
    </row>
    <row r="46" spans="1:15" ht="14.5" x14ac:dyDescent="0.25">
      <c r="A46" s="47" t="s">
        <v>76</v>
      </c>
      <c r="B46" s="17"/>
      <c r="C46" s="159"/>
      <c r="D46" s="17"/>
      <c r="E46" s="156"/>
      <c r="F46" s="17"/>
      <c r="G46" s="157"/>
      <c r="H46" s="52"/>
      <c r="I46" s="5"/>
      <c r="J46" s="5"/>
      <c r="K46" s="5"/>
      <c r="L46" s="5"/>
      <c r="M46" s="5"/>
      <c r="N46" s="158"/>
      <c r="O46" s="48"/>
    </row>
    <row r="47" spans="1:15" ht="4.5" customHeight="1" x14ac:dyDescent="0.25">
      <c r="A47" s="25"/>
      <c r="B47" s="11"/>
      <c r="C47" s="11"/>
      <c r="D47" s="5"/>
      <c r="E47" s="34"/>
      <c r="F47" s="5"/>
      <c r="G47" s="5"/>
      <c r="H47" s="5"/>
      <c r="I47" s="5"/>
      <c r="J47" s="5"/>
      <c r="K47" s="5"/>
      <c r="L47" s="5"/>
      <c r="M47" s="5"/>
      <c r="N47" s="5"/>
      <c r="O47" s="26"/>
    </row>
    <row r="48" spans="1:15" ht="15.5" x14ac:dyDescent="0.25">
      <c r="A48" s="101"/>
      <c r="B48" s="102"/>
      <c r="C48" s="102"/>
      <c r="D48" s="102"/>
      <c r="E48" s="102" t="s">
        <v>8</v>
      </c>
      <c r="F48" s="102"/>
      <c r="G48" s="102"/>
      <c r="H48" s="102" t="s">
        <v>30</v>
      </c>
      <c r="I48" s="102"/>
      <c r="J48" s="102"/>
      <c r="K48" s="93"/>
      <c r="L48" s="102" t="s">
        <v>31</v>
      </c>
      <c r="M48" s="102"/>
      <c r="N48" s="102"/>
      <c r="O48" s="107"/>
    </row>
    <row r="49" spans="1:15" s="44" customFormat="1" ht="15.5" x14ac:dyDescent="0.25">
      <c r="A49" s="40"/>
      <c r="B49" s="41"/>
      <c r="C49" s="41"/>
      <c r="D49" s="41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3"/>
    </row>
    <row r="50" spans="1:15" s="44" customFormat="1" ht="15.5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5"/>
    </row>
    <row r="51" spans="1:15" x14ac:dyDescent="0.25">
      <c r="A51" s="113"/>
      <c r="B51" s="114"/>
      <c r="C51" s="114"/>
      <c r="D51" s="114"/>
      <c r="E51" s="114"/>
      <c r="F51" s="114"/>
      <c r="G51" s="114"/>
      <c r="H51" s="114"/>
      <c r="I51" s="114"/>
      <c r="J51" s="114"/>
      <c r="K51" s="91"/>
      <c r="L51" s="114"/>
      <c r="M51" s="114"/>
      <c r="N51" s="114"/>
      <c r="O51" s="132"/>
    </row>
    <row r="52" spans="1:15" x14ac:dyDescent="0.25">
      <c r="A52" s="49"/>
      <c r="B52" s="50"/>
      <c r="C52" s="50"/>
      <c r="D52" s="50"/>
      <c r="E52" s="35"/>
      <c r="F52" s="50"/>
      <c r="G52" s="50"/>
      <c r="H52" s="50"/>
      <c r="I52" s="50"/>
      <c r="J52" s="50"/>
      <c r="K52" s="91"/>
      <c r="L52" s="50"/>
      <c r="M52" s="68"/>
      <c r="N52" s="50"/>
      <c r="O52" s="51"/>
    </row>
    <row r="53" spans="1:15" x14ac:dyDescent="0.25">
      <c r="A53" s="49"/>
      <c r="B53" s="50"/>
      <c r="C53" s="50"/>
      <c r="D53" s="50"/>
      <c r="E53" s="35"/>
      <c r="F53" s="50"/>
      <c r="G53" s="50"/>
      <c r="H53" s="50"/>
      <c r="I53" s="50"/>
      <c r="J53" s="50"/>
      <c r="K53" s="91"/>
      <c r="L53" s="50"/>
      <c r="M53" s="68"/>
      <c r="N53" s="50"/>
      <c r="O53" s="51"/>
    </row>
    <row r="54" spans="1:15" ht="16" thickBot="1" x14ac:dyDescent="0.3">
      <c r="A54" s="103" t="s">
        <v>24</v>
      </c>
      <c r="B54" s="104"/>
      <c r="C54" s="104"/>
      <c r="D54" s="104"/>
      <c r="E54" s="104" t="str">
        <f>G17</f>
        <v>ГНИДЕНКО В.Н. (ВК, г.Тула)</v>
      </c>
      <c r="F54" s="104"/>
      <c r="G54" s="104"/>
      <c r="H54" s="104" t="str">
        <f>G18</f>
        <v>БЕЛОБОРОДОВА О.В. (1к., г.Москва)</v>
      </c>
      <c r="I54" s="104"/>
      <c r="J54" s="104"/>
      <c r="K54" s="92"/>
      <c r="L54" s="104" t="str">
        <f>G19</f>
        <v>МИЛОШЕВИЧ А.М. (1 кат., г.Москва)</v>
      </c>
      <c r="M54" s="104"/>
      <c r="N54" s="104"/>
      <c r="O54" s="133"/>
    </row>
    <row r="55" spans="1:15" ht="13.5" thickTop="1" x14ac:dyDescent="0.25"/>
  </sheetData>
  <sortState xmlns:xlrd2="http://schemas.microsoft.com/office/spreadsheetml/2017/richdata2" ref="B23:BD32">
    <sortCondition descending="1" ref="L23:L32"/>
  </sortState>
  <mergeCells count="43">
    <mergeCell ref="E21:E22"/>
    <mergeCell ref="D21:D22"/>
    <mergeCell ref="H17:O17"/>
    <mergeCell ref="H18:O18"/>
    <mergeCell ref="L21:L22"/>
    <mergeCell ref="N21:N22"/>
    <mergeCell ref="O21:O22"/>
    <mergeCell ref="H19:J19"/>
    <mergeCell ref="H21:K21"/>
    <mergeCell ref="F51:J51"/>
    <mergeCell ref="L51:O51"/>
    <mergeCell ref="L54:O54"/>
    <mergeCell ref="G21:G22"/>
    <mergeCell ref="F21:F22"/>
    <mergeCell ref="A1:O1"/>
    <mergeCell ref="A2:O2"/>
    <mergeCell ref="A3:O3"/>
    <mergeCell ref="A4:O4"/>
    <mergeCell ref="A6:O6"/>
    <mergeCell ref="A7:O7"/>
    <mergeCell ref="A9:O9"/>
    <mergeCell ref="A15:G15"/>
    <mergeCell ref="H15:O15"/>
    <mergeCell ref="A5:O5"/>
    <mergeCell ref="A12:O12"/>
    <mergeCell ref="A8:O8"/>
    <mergeCell ref="A10:O10"/>
    <mergeCell ref="A11:O11"/>
    <mergeCell ref="H16:O16"/>
    <mergeCell ref="M21:M22"/>
    <mergeCell ref="A48:D48"/>
    <mergeCell ref="A54:D54"/>
    <mergeCell ref="E48:G48"/>
    <mergeCell ref="E54:G54"/>
    <mergeCell ref="H48:J48"/>
    <mergeCell ref="H54:J54"/>
    <mergeCell ref="A44:D44"/>
    <mergeCell ref="L48:O48"/>
    <mergeCell ref="C21:C22"/>
    <mergeCell ref="B21:B22"/>
    <mergeCell ref="A21:A22"/>
    <mergeCell ref="G44:O44"/>
    <mergeCell ref="A51:E51"/>
  </mergeCells>
  <conditionalFormatting sqref="G45:G4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73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rowBreaks count="1" manualBreakCount="1">
    <brk id="3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Парн гонка 4 км</vt:lpstr>
      <vt:lpstr>'Парн гонка 4 км'!Заголовки_для_печати</vt:lpstr>
      <vt:lpstr>'Парн гонка 4 км'!Область_печати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2021-05-18T13:50:02Z</cp:lastPrinted>
  <dcterms:created xsi:type="dcterms:W3CDTF">1996-10-08T23:32:33Z</dcterms:created>
  <dcterms:modified xsi:type="dcterms:W3CDTF">2023-02-20T12:32:03Z</dcterms:modified>
</cp:coreProperties>
</file>