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время'!$A$1:$K$41</definedName>
  </definedNames>
  <calcPr calcId="145621"/>
</workbook>
</file>

<file path=xl/calcChain.xml><?xml version="1.0" encoding="utf-8"?>
<calcChain xmlns="http://schemas.openxmlformats.org/spreadsheetml/2006/main">
  <c r="K33" i="105" l="1"/>
  <c r="K32" i="105"/>
  <c r="K31" i="105"/>
  <c r="K30" i="105"/>
  <c r="K29" i="105"/>
  <c r="K28" i="105"/>
  <c r="K27" i="105"/>
  <c r="H33" i="105" l="1"/>
  <c r="H31" i="105"/>
  <c r="I41" i="105" l="1"/>
  <c r="E41" i="105"/>
  <c r="A41" i="105"/>
</calcChain>
</file>

<file path=xl/sharedStrings.xml><?xml version="1.0" encoding="utf-8"?>
<sst xmlns="http://schemas.openxmlformats.org/spreadsheetml/2006/main" count="88" uniqueCount="82">
  <si>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</si>
  <si>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</si>
  <si>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</si>
  <si>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</si>
  <si>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</si>
  <si>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</si>
  <si>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</si>
  <si>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</si>
  <si>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</si>
  <si>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</si>
  <si>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</si>
  <si>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</si>
  <si>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</si>
  <si>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</si>
  <si>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</si>
  <si>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</si>
  <si>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</si>
  <si>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</si>
  <si>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</si>
  <si>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</si>
  <si>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</si>
  <si>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</si>
  <si>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</si>
  <si>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</si>
  <si>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</si>
  <si>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</si>
  <si>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</si>
  <si>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</si>
  <si>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</si>
  <si>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</si>
  <si>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</si>
  <si>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</si>
  <si>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</si>
  <si>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</si>
  <si>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</si>
  <si>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</si>
  <si>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</si>
  <si>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</si>
  <si>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</si>
  <si>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</si>
  <si>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</si>
  <si>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</si>
  <si>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</si>
  <si>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</si>
  <si>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</si>
  <si>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</si>
  <si>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</si>
  <si>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</si>
  <si>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</si>
  <si>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</si>
  <si>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Юниорки 17-18 лет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</si>
  <si>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</si>
  <si>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</si>
  <si>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</si>
  <si>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</si>
  <si>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</si>
  <si>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</si>
  <si>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</si>
  <si>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</si>
  <si>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№ ЕКП 2024: 2008580021019370</t>
  </si>
  <si>
    <t>3 м</t>
  </si>
  <si>
    <t>БУКОВА О.Ю.(IК, г. Пенза)</t>
  </si>
  <si>
    <t>372 м</t>
  </si>
  <si>
    <t>КОЧЕТКОВ Д.А. (ВК, г. Саранск)</t>
  </si>
  <si>
    <t>555</t>
  </si>
  <si>
    <t>10090064076</t>
  </si>
  <si>
    <t>Комарова Авелина</t>
  </si>
  <si>
    <t>31.10.2006</t>
  </si>
  <si>
    <t>Пензенская обл.</t>
  </si>
  <si>
    <t>583</t>
  </si>
  <si>
    <t>10090061955</t>
  </si>
  <si>
    <t>Алексеева Анна</t>
  </si>
  <si>
    <t>16.10.2007</t>
  </si>
  <si>
    <t>43</t>
  </si>
  <si>
    <t>10090061753</t>
  </si>
  <si>
    <t>Ажнакина Анастасия</t>
  </si>
  <si>
    <t>01.03.2007</t>
  </si>
  <si>
    <t>0:00:46,14</t>
  </si>
  <si>
    <t>0:00:46,83</t>
  </si>
  <si>
    <t>0:00:47,43</t>
  </si>
  <si>
    <t>МЕЖРЕГИОНАЛЬНЫЕ СОРЕВНОВАНИЯ (ППФО)</t>
  </si>
  <si>
    <t>ДАТА ПРОВЕДЕНИЯ: 20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</si>
</sst>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645584</xdr:colOff>
      <xdr:row>0</xdr:row>
      <xdr:rowOff>20531</xdr:rowOff>
    </xdr:from>
    <xdr:to>
      <xdr:col>10</xdr:col>
      <xdr:colOff>1048810</xdr:colOff>
      <xdr:row>3</xdr:row>
      <xdr:rowOff>168036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4" y="2053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52916</xdr:colOff>
      <xdr:row>0</xdr:row>
      <xdr:rowOff>21167</xdr:rowOff>
    </xdr:from>
    <xdr:to>
      <xdr:col>2</xdr:col>
      <xdr:colOff>71966</xdr:colOff>
      <xdr:row>3</xdr:row>
      <xdr:rowOff>183092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21167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5"/>
  <sheetViews>
    <sheetView tabSelected="1" view="pageBreakPreview" topLeftCell="A2" zoomScale="90" zoomScaleNormal="70" zoomScaleSheetLayoutView="90" zoomScalePageLayoutView="50" workbookViewId="0">
      <selection activeCell="A14" sqref="A14:D14"/>
    </sheetView>
  </sheetViews>
  <sheetFormatPr defaultColWidth="9.140625" defaultRowHeight="12.75" x14ac:dyDescent="0.2"/>
  <cols>
    <col min="1" max="1" width="7" style="1" customWidth="1"/>
    <col min="2" max="2" width="7.85546875" style="26" customWidth="1"/>
    <col min="3" max="3" width="14.7109375" style="26" customWidth="1"/>
    <col min="4" max="4" width="29.7109375" style="1" customWidth="1"/>
    <col min="5" max="5" width="14.28515625" style="11" customWidth="1"/>
    <col min="6" max="6" width="12.7109375" style="1" customWidth="1"/>
    <col min="7" max="7" width="28.140625" style="1" customWidth="1"/>
    <col min="8" max="8" width="15.28515625" style="21" customWidth="1"/>
    <col min="9" max="9" width="7.85546875" style="21" customWidth="1"/>
    <col min="10" max="10" width="15.28515625" style="1" customWidth="1"/>
    <col min="11" max="11" width="15.85546875" style="1" customWidth="1"/>
    <col min="12" max="16384" width="9.140625" style="1"/>
  </cols>
  <sheetData>
    <row r="1" spans="1:11" customFormat="1" ht="21" x14ac:dyDescent="0.2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customFormat="1" ht="21" x14ac:dyDescent="0.2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customFormat="1" ht="21" x14ac:dyDescent="0.2">
      <c r="A3" s="110" t="s">
        <v>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customFormat="1" ht="21" x14ac:dyDescent="0.2">
      <c r="A4" s="110" t="s">
        <v>56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customFormat="1" ht="21" x14ac:dyDescent="0.2">
      <c r="A5" s="110" t="s">
        <v>57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customFormat="1" ht="28.5" x14ac:dyDescent="0.2">
      <c r="A6" s="118" t="s">
        <v>80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customFormat="1" ht="21" x14ac:dyDescent="0.2">
      <c r="A7" s="119" t="s">
        <v>11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customFormat="1" ht="21.75" thickBot="1" x14ac:dyDescent="0.25">
      <c r="A8" s="120" t="s">
        <v>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9.5" customHeight="1" thickTop="1" x14ac:dyDescent="0.2">
      <c r="A9" s="121" t="s">
        <v>16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8" customHeight="1" x14ac:dyDescent="0.2">
      <c r="A10" s="111" t="s">
        <v>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9.5" customHeight="1" x14ac:dyDescent="0.2">
      <c r="A11" s="111" t="s">
        <v>50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5.25" customHeight="1" x14ac:dyDescent="0.2">
      <c r="A12" s="103" t="s">
        <v>24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1:11" ht="15.75" x14ac:dyDescent="0.2">
      <c r="A13" s="114" t="s">
        <v>58</v>
      </c>
      <c r="B13" s="115"/>
      <c r="C13" s="115"/>
      <c r="D13" s="115"/>
      <c r="E13" s="2"/>
      <c r="F13" s="85" t="s">
        <v>54</v>
      </c>
      <c r="G13" s="85"/>
      <c r="H13" s="12"/>
      <c r="I13" s="12"/>
      <c r="J13" s="3"/>
      <c r="K13" s="4" t="s">
        <v>44</v>
      </c>
    </row>
    <row r="14" spans="1:11" ht="15.75" x14ac:dyDescent="0.2">
      <c r="A14" s="116" t="s">
        <v>81</v>
      </c>
      <c r="B14" s="117"/>
      <c r="C14" s="117"/>
      <c r="D14" s="117"/>
      <c r="E14" s="5"/>
      <c r="F14" s="30" t="s">
        <v>51</v>
      </c>
      <c r="G14" s="30"/>
      <c r="H14" s="13"/>
      <c r="I14" s="13"/>
      <c r="J14" s="6"/>
      <c r="K14" s="7" t="s">
        <v>59</v>
      </c>
    </row>
    <row r="15" spans="1:11" ht="15" x14ac:dyDescent="0.2">
      <c r="A15" s="97" t="s">
        <v>6</v>
      </c>
      <c r="B15" s="98"/>
      <c r="C15" s="98"/>
      <c r="D15" s="98"/>
      <c r="E15" s="98"/>
      <c r="F15" s="98"/>
      <c r="G15" s="99"/>
      <c r="H15" s="100" t="s">
        <v>0</v>
      </c>
      <c r="I15" s="101"/>
      <c r="J15" s="101"/>
      <c r="K15" s="102"/>
    </row>
    <row r="16" spans="1:11" ht="24.95" customHeight="1" x14ac:dyDescent="0.2">
      <c r="A16" s="14" t="s">
        <v>12</v>
      </c>
      <c r="B16" s="8"/>
      <c r="C16" s="8"/>
      <c r="D16" s="15"/>
      <c r="E16" s="16"/>
      <c r="F16" s="15"/>
      <c r="G16" s="9" t="s">
        <v>52</v>
      </c>
      <c r="H16" s="72" t="s">
        <v>29</v>
      </c>
      <c r="I16" s="73"/>
      <c r="J16" s="73"/>
      <c r="K16" s="40"/>
    </row>
    <row r="17" spans="1:11" ht="24.95" customHeight="1" x14ac:dyDescent="0.2">
      <c r="A17" s="14" t="s">
        <v>13</v>
      </c>
      <c r="B17" s="8"/>
      <c r="C17" s="8"/>
      <c r="D17" s="9"/>
      <c r="E17" s="29"/>
      <c r="F17" s="17"/>
      <c r="G17" s="86" t="s">
        <v>53</v>
      </c>
      <c r="H17" s="72" t="s">
        <v>31</v>
      </c>
      <c r="I17" s="73"/>
      <c r="J17" s="73"/>
      <c r="K17" s="54" t="s">
        <v>60</v>
      </c>
    </row>
    <row r="18" spans="1:11" ht="24.95" customHeight="1" x14ac:dyDescent="0.2">
      <c r="A18" s="14" t="s">
        <v>14</v>
      </c>
      <c r="B18" s="8"/>
      <c r="C18" s="8"/>
      <c r="D18" s="9"/>
      <c r="E18" s="29"/>
      <c r="F18" s="17"/>
      <c r="G18" s="86" t="s">
        <v>61</v>
      </c>
      <c r="H18" s="72" t="s">
        <v>32</v>
      </c>
      <c r="I18" s="73"/>
      <c r="J18" s="73"/>
      <c r="K18" s="54" t="s">
        <v>62</v>
      </c>
    </row>
    <row r="19" spans="1:11" ht="24.95" customHeight="1" thickBot="1" x14ac:dyDescent="0.25">
      <c r="A19" s="14" t="s">
        <v>10</v>
      </c>
      <c r="B19" s="31"/>
      <c r="C19" s="31"/>
      <c r="D19" s="17"/>
      <c r="F19" s="32"/>
      <c r="G19" s="87" t="s">
        <v>63</v>
      </c>
      <c r="H19" s="71" t="s">
        <v>30</v>
      </c>
      <c r="I19" s="74"/>
      <c r="J19" s="75"/>
      <c r="K19" s="55">
        <v>1</v>
      </c>
    </row>
    <row r="20" spans="1:11" ht="7.5" customHeight="1" thickTop="1" x14ac:dyDescent="0.2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8" t="s">
        <v>38</v>
      </c>
      <c r="I21" s="68"/>
      <c r="J21" s="63" t="s">
        <v>18</v>
      </c>
      <c r="K21" s="63" t="s">
        <v>9</v>
      </c>
    </row>
    <row r="22" spans="1:11" ht="24.95" customHeight="1" x14ac:dyDescent="0.25">
      <c r="A22" s="88">
        <v>1</v>
      </c>
      <c r="B22" s="88" t="s">
        <v>64</v>
      </c>
      <c r="C22" s="88" t="s">
        <v>65</v>
      </c>
      <c r="D22" s="88" t="s">
        <v>66</v>
      </c>
      <c r="E22" s="88" t="s">
        <v>67</v>
      </c>
      <c r="F22" s="88" t="s">
        <v>17</v>
      </c>
      <c r="G22" s="88" t="s">
        <v>68</v>
      </c>
      <c r="H22" s="88" t="s">
        <v>77</v>
      </c>
      <c r="I22" s="76"/>
      <c r="J22" s="66"/>
      <c r="K22" s="67"/>
    </row>
    <row r="23" spans="1:11" ht="24.95" customHeight="1" x14ac:dyDescent="0.25">
      <c r="A23" s="88">
        <v>2</v>
      </c>
      <c r="B23" s="88" t="s">
        <v>73</v>
      </c>
      <c r="C23" s="88" t="s">
        <v>74</v>
      </c>
      <c r="D23" s="88" t="s">
        <v>75</v>
      </c>
      <c r="E23" s="88" t="s">
        <v>76</v>
      </c>
      <c r="F23" s="88" t="s">
        <v>47</v>
      </c>
      <c r="G23" s="88" t="s">
        <v>68</v>
      </c>
      <c r="H23" s="88" t="s">
        <v>78</v>
      </c>
      <c r="I23" s="76"/>
      <c r="J23" s="66"/>
      <c r="K23" s="67"/>
    </row>
    <row r="24" spans="1:11" ht="24.95" customHeight="1" x14ac:dyDescent="0.25">
      <c r="A24" s="88">
        <v>3</v>
      </c>
      <c r="B24" s="88" t="s">
        <v>69</v>
      </c>
      <c r="C24" s="88" t="s">
        <v>70</v>
      </c>
      <c r="D24" s="88" t="s">
        <v>71</v>
      </c>
      <c r="E24" s="88" t="s">
        <v>72</v>
      </c>
      <c r="F24" s="88" t="s">
        <v>47</v>
      </c>
      <c r="G24" s="88" t="s">
        <v>68</v>
      </c>
      <c r="H24" s="88" t="s">
        <v>79</v>
      </c>
      <c r="I24" s="76"/>
      <c r="J24" s="66"/>
      <c r="K24" s="67"/>
    </row>
    <row r="25" spans="1:11" ht="25.15" customHeight="1" x14ac:dyDescent="0.2">
      <c r="A25" s="78"/>
      <c r="B25" s="79"/>
      <c r="C25" s="79"/>
      <c r="D25" s="80"/>
      <c r="E25" s="81"/>
      <c r="F25" s="82"/>
      <c r="G25" s="82"/>
      <c r="H25" s="83"/>
      <c r="I25" s="83"/>
      <c r="J25" s="84"/>
      <c r="K25" s="84"/>
    </row>
    <row r="26" spans="1:11" ht="15" x14ac:dyDescent="0.2">
      <c r="A26" s="106" t="s">
        <v>3</v>
      </c>
      <c r="B26" s="107"/>
      <c r="C26" s="107"/>
      <c r="D26" s="107"/>
      <c r="E26" s="77"/>
      <c r="F26" s="77"/>
      <c r="G26" s="108" t="s">
        <v>25</v>
      </c>
      <c r="H26" s="108"/>
      <c r="I26" s="107"/>
      <c r="J26" s="108"/>
      <c r="K26" s="109"/>
    </row>
    <row r="27" spans="1:11" x14ac:dyDescent="0.2">
      <c r="A27" s="46" t="s">
        <v>33</v>
      </c>
      <c r="B27" s="17"/>
      <c r="C27" s="17"/>
      <c r="D27" s="47"/>
      <c r="E27" s="19"/>
      <c r="F27" s="44"/>
      <c r="G27" s="18" t="s">
        <v>21</v>
      </c>
      <c r="H27" s="47">
        <v>1</v>
      </c>
      <c r="I27" s="50"/>
      <c r="J27" s="33" t="s">
        <v>19</v>
      </c>
      <c r="K27" s="53">
        <f>COUNTIF(F19:F24,"ЗМС")</f>
        <v>0</v>
      </c>
    </row>
    <row r="28" spans="1:11" x14ac:dyDescent="0.2">
      <c r="A28" s="46" t="s">
        <v>34</v>
      </c>
      <c r="B28" s="17"/>
      <c r="C28" s="17"/>
      <c r="D28" s="47"/>
      <c r="E28" s="1"/>
      <c r="F28" s="45"/>
      <c r="G28" s="20" t="s">
        <v>45</v>
      </c>
      <c r="H28" s="69">
        <v>3</v>
      </c>
      <c r="I28" s="42"/>
      <c r="J28" s="33" t="s">
        <v>15</v>
      </c>
      <c r="K28" s="53">
        <f>COUNTIF(F19:F24,"МСМК")</f>
        <v>0</v>
      </c>
    </row>
    <row r="29" spans="1:11" x14ac:dyDescent="0.2">
      <c r="A29" s="46" t="s">
        <v>35</v>
      </c>
      <c r="B29" s="17"/>
      <c r="C29" s="17"/>
      <c r="D29" s="47"/>
      <c r="E29" s="1"/>
      <c r="F29" s="45"/>
      <c r="G29" s="20" t="s">
        <v>46</v>
      </c>
      <c r="H29" s="69">
        <v>3</v>
      </c>
      <c r="I29" s="42"/>
      <c r="J29" s="33" t="s">
        <v>17</v>
      </c>
      <c r="K29" s="53">
        <f>COUNTIF(F19:F24,"МС")</f>
        <v>1</v>
      </c>
    </row>
    <row r="30" spans="1:11" x14ac:dyDescent="0.2">
      <c r="A30" s="46" t="s">
        <v>36</v>
      </c>
      <c r="B30" s="17"/>
      <c r="C30" s="17"/>
      <c r="D30" s="47"/>
      <c r="E30" s="1"/>
      <c r="F30" s="45"/>
      <c r="G30" s="20" t="s">
        <v>40</v>
      </c>
      <c r="H30" s="47">
        <v>3</v>
      </c>
      <c r="I30" s="41"/>
      <c r="J30" s="33" t="s">
        <v>20</v>
      </c>
      <c r="K30" s="53">
        <f>COUNTIF(F19:F24,"КМС")</f>
        <v>0</v>
      </c>
    </row>
    <row r="31" spans="1:11" x14ac:dyDescent="0.2">
      <c r="A31" s="46"/>
      <c r="B31" s="17"/>
      <c r="C31" s="17"/>
      <c r="D31" s="47"/>
      <c r="E31" s="1"/>
      <c r="F31" s="45"/>
      <c r="G31" s="20" t="s">
        <v>41</v>
      </c>
      <c r="H31" s="47">
        <f>COUNTIF(A22:A24,"НФ")</f>
        <v>0</v>
      </c>
      <c r="I31" s="41"/>
      <c r="J31" s="60" t="s">
        <v>47</v>
      </c>
      <c r="K31" s="53">
        <f>COUNTIF(F19:F24,"1 сп.р.")</f>
        <v>2</v>
      </c>
    </row>
    <row r="32" spans="1:11" x14ac:dyDescent="0.2">
      <c r="A32" s="46"/>
      <c r="B32" s="17"/>
      <c r="C32" s="17"/>
      <c r="D32" s="47"/>
      <c r="E32" s="1"/>
      <c r="F32" s="45"/>
      <c r="G32" s="20" t="s">
        <v>42</v>
      </c>
      <c r="H32" s="70">
        <v>0</v>
      </c>
      <c r="I32" s="43"/>
      <c r="J32" s="61" t="s">
        <v>49</v>
      </c>
      <c r="K32" s="53">
        <f>COUNTIF(F19:F24,"2 сп.р.")</f>
        <v>0</v>
      </c>
    </row>
    <row r="33" spans="1:26" x14ac:dyDescent="0.2">
      <c r="A33" s="46"/>
      <c r="B33" s="17"/>
      <c r="C33" s="17"/>
      <c r="D33" s="47"/>
      <c r="E33" s="22"/>
      <c r="F33" s="51"/>
      <c r="G33" s="20" t="s">
        <v>43</v>
      </c>
      <c r="H33" s="70">
        <f>COUNTIF(A22:A24,"ДСКВ")</f>
        <v>0</v>
      </c>
      <c r="I33" s="52"/>
      <c r="J33" s="61" t="s">
        <v>48</v>
      </c>
      <c r="K33" s="53">
        <f>COUNTIF(F19:F24,"3 сп.р.")</f>
        <v>0</v>
      </c>
    </row>
    <row r="34" spans="1:26" ht="9.75" customHeight="1" x14ac:dyDescent="0.2">
      <c r="A34" s="23"/>
      <c r="K34" s="24"/>
    </row>
    <row r="35" spans="1:26" ht="15.75" x14ac:dyDescent="0.2">
      <c r="A35" s="90" t="s">
        <v>2</v>
      </c>
      <c r="B35" s="91"/>
      <c r="C35" s="91"/>
      <c r="D35" s="91"/>
      <c r="E35" s="92" t="s">
        <v>7</v>
      </c>
      <c r="F35" s="92"/>
      <c r="G35" s="92"/>
      <c r="H35" s="92"/>
      <c r="I35" s="92" t="s">
        <v>37</v>
      </c>
      <c r="J35" s="92"/>
      <c r="K35" s="93"/>
    </row>
    <row r="36" spans="1:26" x14ac:dyDescent="0.2">
      <c r="A36" s="23"/>
      <c r="B36" s="1"/>
      <c r="C36" s="1"/>
      <c r="E36" s="1"/>
      <c r="F36" s="19"/>
      <c r="G36" s="19"/>
      <c r="H36" s="19"/>
      <c r="I36" s="19"/>
      <c r="J36" s="19"/>
      <c r="K36" s="28"/>
    </row>
    <row r="37" spans="1:26" x14ac:dyDescent="0.2">
      <c r="A37" s="25"/>
      <c r="D37" s="26"/>
      <c r="E37" s="48"/>
      <c r="F37" s="26"/>
      <c r="G37" s="26"/>
      <c r="I37" s="49"/>
      <c r="J37" s="26"/>
      <c r="K37" s="27"/>
    </row>
    <row r="38" spans="1:26" x14ac:dyDescent="0.2">
      <c r="A38" s="25"/>
      <c r="D38" s="26"/>
      <c r="E38" s="48"/>
      <c r="F38" s="26"/>
      <c r="G38" s="26"/>
      <c r="I38" s="49"/>
      <c r="J38" s="26"/>
      <c r="K38" s="27"/>
    </row>
    <row r="39" spans="1:26" x14ac:dyDescent="0.2">
      <c r="A39" s="25"/>
      <c r="D39" s="26"/>
      <c r="E39" s="48"/>
      <c r="F39" s="26"/>
      <c r="G39" s="26"/>
      <c r="I39" s="49"/>
      <c r="J39" s="26"/>
      <c r="K39" s="27"/>
    </row>
    <row r="40" spans="1:26" x14ac:dyDescent="0.2">
      <c r="A40" s="25"/>
      <c r="D40" s="26"/>
      <c r="E40" s="48"/>
      <c r="F40" s="26"/>
      <c r="G40" s="26"/>
      <c r="I40" s="49"/>
      <c r="J40" s="26"/>
      <c r="K40" s="27"/>
    </row>
    <row r="41" spans="1:26" ht="16.5" thickBot="1" x14ac:dyDescent="0.25">
      <c r="A41" s="94" t="str">
        <f>G18</f>
        <v>БУКОВА О.Ю.(IК, г. Пенза)</v>
      </c>
      <c r="B41" s="95"/>
      <c r="C41" s="95"/>
      <c r="D41" s="95"/>
      <c r="E41" s="95" t="str">
        <f>G17</f>
        <v>БОЯРОВ В.В. (ВК, г. Саранск)</v>
      </c>
      <c r="F41" s="95"/>
      <c r="G41" s="95"/>
      <c r="H41" s="95"/>
      <c r="I41" s="95" t="str">
        <f>G19</f>
        <v>КОЧЕТКОВ Д.А. (ВК, г. Саранск)</v>
      </c>
      <c r="J41" s="95"/>
      <c r="K41" s="96"/>
    </row>
    <row r="42" spans="1:26" s="11" customFormat="1" ht="13.5" thickTop="1" x14ac:dyDescent="0.2">
      <c r="A42" s="1"/>
      <c r="B42" s="26"/>
      <c r="C42" s="26"/>
      <c r="D42" s="1"/>
      <c r="F42" s="1"/>
      <c r="G42" s="1"/>
      <c r="H42" s="2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6" customFormat="1" ht="18.75" x14ac:dyDescent="0.2">
      <c r="B43" s="37"/>
      <c r="C43" s="37"/>
      <c r="E43" s="38"/>
      <c r="H43" s="39"/>
      <c r="I43" s="39"/>
    </row>
    <row r="44" spans="1:26" ht="21" x14ac:dyDescent="0.2">
      <c r="A44" s="34"/>
      <c r="B44" s="34"/>
      <c r="C44" s="35"/>
      <c r="D44" s="89"/>
      <c r="E44" s="89"/>
      <c r="F44" s="89"/>
      <c r="G44" s="89"/>
    </row>
    <row r="45" spans="1:26" ht="18.75" x14ac:dyDescent="0.2">
      <c r="D45" s="36"/>
    </row>
  </sheetData>
  <autoFilter ref="B21:H21">
    <sortState ref="B22:H30">
      <sortCondition ref="H21"/>
    </sortState>
  </autoFilter>
  <sortState ref="A22:G30">
    <sortCondition ref="A22:A30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26:D26"/>
    <mergeCell ref="G26:K26"/>
    <mergeCell ref="D44:G44"/>
    <mergeCell ref="A35:D35"/>
    <mergeCell ref="E35:H35"/>
    <mergeCell ref="I35:K35"/>
    <mergeCell ref="A41:D41"/>
    <mergeCell ref="E41:H41"/>
    <mergeCell ref="I41:K4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2024-03-28T12:09:14Z</cp:lastPrinted>
  <dcterms:created xsi:type="dcterms:W3CDTF">1996-10-08T23:32:33Z</dcterms:created>
  <dcterms:modified xsi:type="dcterms:W3CDTF">2024-06-24T08:11:06Z</dcterms:modified>
</cp:coreProperties>
</file>