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7E0F0531-F8FB-4825-BFF5-624650442D02}" xr6:coauthVersionLast="47" xr6:coauthVersionMax="47" xr10:uidLastSave="{00000000-0000-0000-0000-000000000000}"/>
  <bookViews>
    <workbookView xWindow="-108" yWindow="-108" windowWidth="23256" windowHeight="12456" xr2:uid="{A77B4037-986C-47C1-98CC-64E5460656B4}"/>
  </bookViews>
  <sheets>
    <sheet name="муж выб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F70" i="1"/>
  <c r="D70" i="1"/>
  <c r="A70" i="1"/>
  <c r="G62" i="1"/>
  <c r="G61" i="1"/>
  <c r="G60" i="1"/>
  <c r="G59" i="1"/>
  <c r="G58" i="1" s="1"/>
  <c r="G57" i="1" s="1"/>
  <c r="I59" i="1"/>
  <c r="I58" i="1"/>
  <c r="I60" i="1" l="1"/>
  <c r="I56" i="1"/>
  <c r="I62" i="1"/>
  <c r="I61" i="1"/>
  <c r="I57" i="1"/>
</calcChain>
</file>

<file path=xl/sharedStrings.xml><?xml version="1.0" encoding="utf-8"?>
<sst xmlns="http://schemas.openxmlformats.org/spreadsheetml/2006/main" count="115" uniqueCount="86">
  <si>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</si>
  <si>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</si>
  <si>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</si>
  <si>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</si>
  <si>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</si>
  <si>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 xml:space="preserve">"ГРАН-ПРИ ТУЛЫ" </t>
  </si>
  <si>
    <t>ИТОГОВЫЙ ПРОТОКОЛ</t>
  </si>
  <si>
    <t>трек - гонка с выбыванием</t>
  </si>
  <si>
    <t>Мужчины</t>
  </si>
  <si>
    <t>МЕСТО ПРОВЕДЕНИЯ: г. Тула</t>
  </si>
  <si>
    <t>№ ВРВС: 0080331811Я</t>
  </si>
  <si>
    <t>ДАТА ПРОВЕДЕНИЯ: 26 Мая 2024 года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</si>
  <si>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</si>
  <si>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</si>
  <si>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</si>
  <si>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</si>
  <si>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</si>
  <si>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велотрек "Арсенал"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</si>
  <si>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</si>
  <si>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</si>
  <si>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</si>
  <si>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</si>
  <si>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</si>
  <si>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</si>
  <si>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</si>
  <si>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</si>
  <si>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КРУГА/КРУГОВ:    0,333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</si>
  <si>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</si>
  <si>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</si>
  <si>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</si>
  <si>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</si>
  <si>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</si>
  <si>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</si>
  <si>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</si>
  <si>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</si>
  <si>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</si>
  <si>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Коммюнике</t>
  </si>
  <si>
    <r>
      <t xml:space="preserve">Гонщик № 8 Почерняев Николай (10095011985)-Тульская область ДК 10.008.7.1-Несоблюдение указаний
организатора или судей </t>
    </r>
    <r>
      <rPr>
        <b/>
        <sz val="10"/>
        <rFont val="Calibri"/>
        <family val="2"/>
        <charset val="204"/>
      </rPr>
      <t>Штраф 1000р</t>
    </r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</si>
  <si>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</si>
  <si>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</si>
  <si>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</si>
  <si>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</si>
  <si>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</si>
  <si>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59 %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</si>
  <si>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</si>
  <si>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</si>
  <si>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</si>
  <si>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</si>
  <si>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</si>
  <si>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</si>
  <si>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</si>
  <si>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</si>
  <si>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</si>
  <si>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</si>
  <si>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</si>
  <si>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</si>
  <si>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</si>
  <si>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</si>
  <si>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</si>
  <si>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</si>
  <si>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Ростовцев Сергей</t>
  </si>
  <si>
    <t>Тульская область</t>
  </si>
  <si>
    <t>Королек Евгений</t>
  </si>
  <si>
    <t>Беларусь</t>
  </si>
  <si>
    <t>Новиков Савва</t>
  </si>
  <si>
    <t>Шакотько Александр</t>
  </si>
  <si>
    <t>Москва</t>
  </si>
  <si>
    <t>Водопьянов Александр</t>
  </si>
  <si>
    <t>Суятин Мирослав</t>
  </si>
  <si>
    <t>Бортник Иван</t>
  </si>
  <si>
    <t>Майоров Ждан</t>
  </si>
  <si>
    <t>Хилькович Денис</t>
  </si>
  <si>
    <t>Республика Крым</t>
  </si>
  <si>
    <t xml:space="preserve">Айдархан Саят </t>
  </si>
  <si>
    <t>Казахстан</t>
  </si>
  <si>
    <t>Терешенок Виталий</t>
  </si>
  <si>
    <t>Омская область, Новосибирская область</t>
  </si>
  <si>
    <t xml:space="preserve">Белугин Вадим </t>
  </si>
  <si>
    <t xml:space="preserve">Хорошавин Максим </t>
  </si>
  <si>
    <t>Манаков Виктор</t>
  </si>
  <si>
    <t>Тишкин Александр</t>
  </si>
  <si>
    <t>Омская область, Республика Крым</t>
  </si>
  <si>
    <t>Ничипуренко Павел</t>
  </si>
  <si>
    <t>Марямидзе Степан</t>
  </si>
  <si>
    <t>Почерняев Николай</t>
  </si>
  <si>
    <t>Ляшко Владислав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</si>
</sst>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.00"/>
    <numFmt numFmtId="165" formatCode="0.000"/>
    <numFmt numFmtId="166" formatCode="mm:ss.000"/>
    <numFmt numFmtId="167" formatCode="yyyy"/>
  </numFmts>
  <fonts count="16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164" fontId="8" fillId="0" borderId="16" xfId="0" applyNumberFormat="1" applyFont="1" applyBorder="1" applyAlignment="1">
      <alignment horizontal="left" vertical="center" wrapText="1"/>
    </xf>
    <xf numFmtId="164" fontId="8" fillId="0" borderId="17" xfId="0" applyNumberFormat="1" applyFont="1" applyBorder="1" applyAlignment="1">
      <alignment horizontal="left" vertical="center" wrapText="1"/>
    </xf>
    <xf numFmtId="14" fontId="2" fillId="0" borderId="14" xfId="0" applyNumberFormat="1" applyFont="1" applyBorder="1" applyAlignment="1">
      <alignment vertical="center"/>
    </xf>
    <xf numFmtId="164" fontId="8" fillId="0" borderId="16" xfId="0" applyNumberFormat="1" applyFont="1" applyBorder="1" applyAlignment="1">
      <alignment horizontal="left" vertical="center"/>
    </xf>
    <xf numFmtId="164" fontId="8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8" fillId="0" borderId="20" xfId="0" applyNumberFormat="1" applyFont="1" applyBorder="1" applyAlignment="1">
      <alignment horizontal="left" vertical="center"/>
    </xf>
    <xf numFmtId="165" fontId="8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 wrapText="1"/>
    </xf>
    <xf numFmtId="14" fontId="9" fillId="3" borderId="25" xfId="1" applyNumberFormat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14" fontId="11" fillId="0" borderId="28" xfId="0" applyNumberFormat="1" applyFont="1" applyBorder="1" applyAlignment="1">
      <alignment horizontal="center" vertical="center"/>
    </xf>
    <xf numFmtId="14" fontId="11" fillId="0" borderId="28" xfId="0" applyNumberFormat="1" applyFont="1" applyBorder="1" applyAlignment="1">
      <alignment horizontal="center" vertical="center" wrapText="1"/>
    </xf>
    <xf numFmtId="166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 wrapText="1"/>
    </xf>
    <xf numFmtId="166" fontId="2" fillId="0" borderId="29" xfId="0" applyNumberFormat="1" applyFont="1" applyBorder="1" applyAlignment="1">
      <alignment horizontal="center" vertical="center"/>
    </xf>
    <xf numFmtId="166" fontId="2" fillId="0" borderId="3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66" fontId="2" fillId="0" borderId="32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4" fillId="0" borderId="0" xfId="2" applyFont="1" applyAlignment="1">
      <alignment vertical="center" wrapText="1"/>
    </xf>
    <xf numFmtId="14" fontId="13" fillId="0" borderId="0" xfId="0" applyNumberFormat="1" applyFont="1" applyAlignment="1">
      <alignment horizontal="center" vertical="center" wrapText="1"/>
    </xf>
    <xf numFmtId="167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vertical="center"/>
    </xf>
    <xf numFmtId="0" fontId="6" fillId="3" borderId="35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/>
    </xf>
    <xf numFmtId="0" fontId="15" fillId="0" borderId="21" xfId="0" applyFont="1" applyBorder="1" applyAlignment="1">
      <alignment horizontal="center"/>
    </xf>
  </cellXfs>
  <cellStyles count="3">
    <cellStyle name="Обычный" xfId="0" builtinId="0"/>
    <cellStyle name="Обычный_ID4938_RS_1" xfId="2" xr:uid="{1E3FCEF4-075B-46CA-86E0-D15D2703FA7F}"/>
    <cellStyle name="Обычный_Стартовый протокол Смирнов_20101106_Results" xfId="1" xr:uid="{C464D6AB-F6C7-474B-9C80-07C832F04C9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259080</xdr:colOff>
      <xdr:row>0</xdr:row>
      <xdr:rowOff>129540</xdr:rowOff>
    </xdr:from>
    <xdr:to>
      <xdr:col>8</xdr:col>
      <xdr:colOff>746760</xdr:colOff>
      <xdr:row>3</xdr:row>
      <xdr:rowOff>106680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B2C5EC78-49AE-4550-AAED-E00E93E24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29540"/>
          <a:ext cx="4876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0</xdr:row>
      <xdr:rowOff>91440</xdr:rowOff>
    </xdr:from>
    <xdr:to>
      <xdr:col>2</xdr:col>
      <xdr:colOff>716280</xdr:colOff>
      <xdr:row>4</xdr:row>
      <xdr:rowOff>7620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A72751B-7A04-400E-84B1-EE14A1988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91440"/>
          <a:ext cx="171450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838200</xdr:colOff>
      <xdr:row>64</xdr:row>
      <xdr:rowOff>76200</xdr:rowOff>
    </xdr:from>
    <xdr:to>
      <xdr:col>4</xdr:col>
      <xdr:colOff>281940</xdr:colOff>
      <xdr:row>68</xdr:row>
      <xdr:rowOff>137160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F0C162F5-A402-4F3D-B50E-D2DFA3125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2280" y="13182600"/>
          <a:ext cx="8610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647700</xdr:colOff>
      <xdr:row>64</xdr:row>
      <xdr:rowOff>152400</xdr:rowOff>
    </xdr:from>
    <xdr:to>
      <xdr:col>6</xdr:col>
      <xdr:colOff>716280</xdr:colOff>
      <xdr:row>68</xdr:row>
      <xdr:rowOff>76200</xdr:rowOff>
    </xdr:to>
    <xdr:pic>
      <xdr:nvPicPr>
        <xdr:cNvPr id="5" name="Рисунок 2" descr="C:\Users\Judge\Downloads\радчук настя подпись.jpg">
          <a:extLst>
            <a:ext uri="{FF2B5EF4-FFF2-40B4-BE49-F238E27FC236}">
              <a16:creationId xmlns:a16="http://schemas.microsoft.com/office/drawing/2014/main" id="{0F1EA823-BD7C-4702-8194-E15B0C69A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920" y="13258800"/>
          <a:ext cx="8077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838200</xdr:colOff>
      <xdr:row>64</xdr:row>
      <xdr:rowOff>53340</xdr:rowOff>
    </xdr:from>
    <xdr:to>
      <xdr:col>8</xdr:col>
      <xdr:colOff>457200</xdr:colOff>
      <xdr:row>68</xdr:row>
      <xdr:rowOff>76200</xdr:rowOff>
    </xdr:to>
    <xdr:pic>
      <xdr:nvPicPr>
        <xdr:cNvPr id="6" name="Рисунок 3">
          <a:extLst>
            <a:ext uri="{FF2B5EF4-FFF2-40B4-BE49-F238E27FC236}">
              <a16:creationId xmlns:a16="http://schemas.microsoft.com/office/drawing/2014/main" id="{2E3E0B83-80D7-4B11-AE0B-0E623192E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2820" y="13159740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64</xdr:row>
      <xdr:rowOff>152400</xdr:rowOff>
    </xdr:from>
    <xdr:to>
      <xdr:col>2</xdr:col>
      <xdr:colOff>228600</xdr:colOff>
      <xdr:row>68</xdr:row>
      <xdr:rowOff>22860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0867B2B2-90F7-4F08-B3CE-30F40B661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258800"/>
          <a:ext cx="7772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F6DF2-5ECF-42F5-8A21-F2390856F115}">
  <sheetPr>
    <tabColor theme="7"/>
    <pageSetUpPr fitToPage="1"/>
  </sheetPr>
  <dimension ref="A1:I71"/>
  <sheetViews>
    <sheetView tabSelected="1" topLeftCell="A32" zoomScaleNormal="100" workbookViewId="0">
      <selection activeCell="J39" sqref="J39"/>
    </sheetView>
  </sheetViews>
  <sheetFormatPr defaultRowHeight="13.2" x14ac:dyDescent="0.25"/>
  <cols>
    <col min="2" max="2" width="8.5546875" customWidth="1"/>
    <col min="3" max="3" width="14.109375" customWidth="1"/>
    <col min="4" max="4" width="20.6640625" customWidth="1"/>
    <col min="5" max="5" width="12.33203125" customWidth="1"/>
    <col min="6" max="6" width="10.77734375" customWidth="1"/>
    <col min="7" max="7" width="19.21875" customWidth="1"/>
    <col min="8" max="8" width="19.44140625" customWidth="1"/>
    <col min="9" max="9" width="19.5546875" customWidth="1"/>
    <col min="11" max="11" width="12" bestFit="1" customWidth="1"/>
    <col min="258" max="258" width="8.5546875" customWidth="1"/>
    <col min="259" max="259" width="14.109375" customWidth="1"/>
    <col min="260" max="260" width="20.6640625" customWidth="1"/>
    <col min="261" max="261" width="12.33203125" customWidth="1"/>
    <col min="262" max="262" width="10.77734375" customWidth="1"/>
    <col min="263" max="263" width="19.21875" customWidth="1"/>
    <col min="264" max="264" width="19.44140625" customWidth="1"/>
    <col min="265" max="265" width="19.5546875" customWidth="1"/>
    <col min="267" max="267" width="12" bestFit="1" customWidth="1"/>
    <col min="514" max="514" width="8.5546875" customWidth="1"/>
    <col min="515" max="515" width="14.109375" customWidth="1"/>
    <col min="516" max="516" width="20.6640625" customWidth="1"/>
    <col min="517" max="517" width="12.33203125" customWidth="1"/>
    <col min="518" max="518" width="10.77734375" customWidth="1"/>
    <col min="519" max="519" width="19.21875" customWidth="1"/>
    <col min="520" max="520" width="19.44140625" customWidth="1"/>
    <col min="521" max="521" width="19.5546875" customWidth="1"/>
    <col min="523" max="523" width="12" bestFit="1" customWidth="1"/>
    <col min="770" max="770" width="8.5546875" customWidth="1"/>
    <col min="771" max="771" width="14.109375" customWidth="1"/>
    <col min="772" max="772" width="20.6640625" customWidth="1"/>
    <col min="773" max="773" width="12.33203125" customWidth="1"/>
    <col min="774" max="774" width="10.77734375" customWidth="1"/>
    <col min="775" max="775" width="19.21875" customWidth="1"/>
    <col min="776" max="776" width="19.44140625" customWidth="1"/>
    <col min="777" max="777" width="19.5546875" customWidth="1"/>
    <col min="779" max="779" width="12" bestFit="1" customWidth="1"/>
    <col min="1026" max="1026" width="8.5546875" customWidth="1"/>
    <col min="1027" max="1027" width="14.109375" customWidth="1"/>
    <col min="1028" max="1028" width="20.6640625" customWidth="1"/>
    <col min="1029" max="1029" width="12.33203125" customWidth="1"/>
    <col min="1030" max="1030" width="10.77734375" customWidth="1"/>
    <col min="1031" max="1031" width="19.21875" customWidth="1"/>
    <col min="1032" max="1032" width="19.44140625" customWidth="1"/>
    <col min="1033" max="1033" width="19.5546875" customWidth="1"/>
    <col min="1035" max="1035" width="12" bestFit="1" customWidth="1"/>
    <col min="1282" max="1282" width="8.5546875" customWidth="1"/>
    <col min="1283" max="1283" width="14.109375" customWidth="1"/>
    <col min="1284" max="1284" width="20.6640625" customWidth="1"/>
    <col min="1285" max="1285" width="12.33203125" customWidth="1"/>
    <col min="1286" max="1286" width="10.77734375" customWidth="1"/>
    <col min="1287" max="1287" width="19.21875" customWidth="1"/>
    <col min="1288" max="1288" width="19.44140625" customWidth="1"/>
    <col min="1289" max="1289" width="19.5546875" customWidth="1"/>
    <col min="1291" max="1291" width="12" bestFit="1" customWidth="1"/>
    <col min="1538" max="1538" width="8.5546875" customWidth="1"/>
    <col min="1539" max="1539" width="14.109375" customWidth="1"/>
    <col min="1540" max="1540" width="20.6640625" customWidth="1"/>
    <col min="1541" max="1541" width="12.33203125" customWidth="1"/>
    <col min="1542" max="1542" width="10.77734375" customWidth="1"/>
    <col min="1543" max="1543" width="19.21875" customWidth="1"/>
    <col min="1544" max="1544" width="19.44140625" customWidth="1"/>
    <col min="1545" max="1545" width="19.5546875" customWidth="1"/>
    <col min="1547" max="1547" width="12" bestFit="1" customWidth="1"/>
    <col min="1794" max="1794" width="8.5546875" customWidth="1"/>
    <col min="1795" max="1795" width="14.109375" customWidth="1"/>
    <col min="1796" max="1796" width="20.6640625" customWidth="1"/>
    <col min="1797" max="1797" width="12.33203125" customWidth="1"/>
    <col min="1798" max="1798" width="10.77734375" customWidth="1"/>
    <col min="1799" max="1799" width="19.21875" customWidth="1"/>
    <col min="1800" max="1800" width="19.44140625" customWidth="1"/>
    <col min="1801" max="1801" width="19.5546875" customWidth="1"/>
    <col min="1803" max="1803" width="12" bestFit="1" customWidth="1"/>
    <col min="2050" max="2050" width="8.5546875" customWidth="1"/>
    <col min="2051" max="2051" width="14.109375" customWidth="1"/>
    <col min="2052" max="2052" width="20.6640625" customWidth="1"/>
    <col min="2053" max="2053" width="12.33203125" customWidth="1"/>
    <col min="2054" max="2054" width="10.77734375" customWidth="1"/>
    <col min="2055" max="2055" width="19.21875" customWidth="1"/>
    <col min="2056" max="2056" width="19.44140625" customWidth="1"/>
    <col min="2057" max="2057" width="19.5546875" customWidth="1"/>
    <col min="2059" max="2059" width="12" bestFit="1" customWidth="1"/>
    <col min="2306" max="2306" width="8.5546875" customWidth="1"/>
    <col min="2307" max="2307" width="14.109375" customWidth="1"/>
    <col min="2308" max="2308" width="20.6640625" customWidth="1"/>
    <col min="2309" max="2309" width="12.33203125" customWidth="1"/>
    <col min="2310" max="2310" width="10.77734375" customWidth="1"/>
    <col min="2311" max="2311" width="19.21875" customWidth="1"/>
    <col min="2312" max="2312" width="19.44140625" customWidth="1"/>
    <col min="2313" max="2313" width="19.5546875" customWidth="1"/>
    <col min="2315" max="2315" width="12" bestFit="1" customWidth="1"/>
    <col min="2562" max="2562" width="8.5546875" customWidth="1"/>
    <col min="2563" max="2563" width="14.109375" customWidth="1"/>
    <col min="2564" max="2564" width="20.6640625" customWidth="1"/>
    <col min="2565" max="2565" width="12.33203125" customWidth="1"/>
    <col min="2566" max="2566" width="10.77734375" customWidth="1"/>
    <col min="2567" max="2567" width="19.21875" customWidth="1"/>
    <col min="2568" max="2568" width="19.44140625" customWidth="1"/>
    <col min="2569" max="2569" width="19.5546875" customWidth="1"/>
    <col min="2571" max="2571" width="12" bestFit="1" customWidth="1"/>
    <col min="2818" max="2818" width="8.5546875" customWidth="1"/>
    <col min="2819" max="2819" width="14.109375" customWidth="1"/>
    <col min="2820" max="2820" width="20.6640625" customWidth="1"/>
    <col min="2821" max="2821" width="12.33203125" customWidth="1"/>
    <col min="2822" max="2822" width="10.77734375" customWidth="1"/>
    <col min="2823" max="2823" width="19.21875" customWidth="1"/>
    <col min="2824" max="2824" width="19.44140625" customWidth="1"/>
    <col min="2825" max="2825" width="19.5546875" customWidth="1"/>
    <col min="2827" max="2827" width="12" bestFit="1" customWidth="1"/>
    <col min="3074" max="3074" width="8.5546875" customWidth="1"/>
    <col min="3075" max="3075" width="14.109375" customWidth="1"/>
    <col min="3076" max="3076" width="20.6640625" customWidth="1"/>
    <col min="3077" max="3077" width="12.33203125" customWidth="1"/>
    <col min="3078" max="3078" width="10.77734375" customWidth="1"/>
    <col min="3079" max="3079" width="19.21875" customWidth="1"/>
    <col min="3080" max="3080" width="19.44140625" customWidth="1"/>
    <col min="3081" max="3081" width="19.5546875" customWidth="1"/>
    <col min="3083" max="3083" width="12" bestFit="1" customWidth="1"/>
    <col min="3330" max="3330" width="8.5546875" customWidth="1"/>
    <col min="3331" max="3331" width="14.109375" customWidth="1"/>
    <col min="3332" max="3332" width="20.6640625" customWidth="1"/>
    <col min="3333" max="3333" width="12.33203125" customWidth="1"/>
    <col min="3334" max="3334" width="10.77734375" customWidth="1"/>
    <col min="3335" max="3335" width="19.21875" customWidth="1"/>
    <col min="3336" max="3336" width="19.44140625" customWidth="1"/>
    <col min="3337" max="3337" width="19.5546875" customWidth="1"/>
    <col min="3339" max="3339" width="12" bestFit="1" customWidth="1"/>
    <col min="3586" max="3586" width="8.5546875" customWidth="1"/>
    <col min="3587" max="3587" width="14.109375" customWidth="1"/>
    <col min="3588" max="3588" width="20.6640625" customWidth="1"/>
    <col min="3589" max="3589" width="12.33203125" customWidth="1"/>
    <col min="3590" max="3590" width="10.77734375" customWidth="1"/>
    <col min="3591" max="3591" width="19.21875" customWidth="1"/>
    <col min="3592" max="3592" width="19.44140625" customWidth="1"/>
    <col min="3593" max="3593" width="19.5546875" customWidth="1"/>
    <col min="3595" max="3595" width="12" bestFit="1" customWidth="1"/>
    <col min="3842" max="3842" width="8.5546875" customWidth="1"/>
    <col min="3843" max="3843" width="14.109375" customWidth="1"/>
    <col min="3844" max="3844" width="20.6640625" customWidth="1"/>
    <col min="3845" max="3845" width="12.33203125" customWidth="1"/>
    <col min="3846" max="3846" width="10.77734375" customWidth="1"/>
    <col min="3847" max="3847" width="19.21875" customWidth="1"/>
    <col min="3848" max="3848" width="19.44140625" customWidth="1"/>
    <col min="3849" max="3849" width="19.5546875" customWidth="1"/>
    <col min="3851" max="3851" width="12" bestFit="1" customWidth="1"/>
    <col min="4098" max="4098" width="8.5546875" customWidth="1"/>
    <col min="4099" max="4099" width="14.109375" customWidth="1"/>
    <col min="4100" max="4100" width="20.6640625" customWidth="1"/>
    <col min="4101" max="4101" width="12.33203125" customWidth="1"/>
    <col min="4102" max="4102" width="10.77734375" customWidth="1"/>
    <col min="4103" max="4103" width="19.21875" customWidth="1"/>
    <col min="4104" max="4104" width="19.44140625" customWidth="1"/>
    <col min="4105" max="4105" width="19.5546875" customWidth="1"/>
    <col min="4107" max="4107" width="12" bestFit="1" customWidth="1"/>
    <col min="4354" max="4354" width="8.5546875" customWidth="1"/>
    <col min="4355" max="4355" width="14.109375" customWidth="1"/>
    <col min="4356" max="4356" width="20.6640625" customWidth="1"/>
    <col min="4357" max="4357" width="12.33203125" customWidth="1"/>
    <col min="4358" max="4358" width="10.77734375" customWidth="1"/>
    <col min="4359" max="4359" width="19.21875" customWidth="1"/>
    <col min="4360" max="4360" width="19.44140625" customWidth="1"/>
    <col min="4361" max="4361" width="19.5546875" customWidth="1"/>
    <col min="4363" max="4363" width="12" bestFit="1" customWidth="1"/>
    <col min="4610" max="4610" width="8.5546875" customWidth="1"/>
    <col min="4611" max="4611" width="14.109375" customWidth="1"/>
    <col min="4612" max="4612" width="20.6640625" customWidth="1"/>
    <col min="4613" max="4613" width="12.33203125" customWidth="1"/>
    <col min="4614" max="4614" width="10.77734375" customWidth="1"/>
    <col min="4615" max="4615" width="19.21875" customWidth="1"/>
    <col min="4616" max="4616" width="19.44140625" customWidth="1"/>
    <col min="4617" max="4617" width="19.5546875" customWidth="1"/>
    <col min="4619" max="4619" width="12" bestFit="1" customWidth="1"/>
    <col min="4866" max="4866" width="8.5546875" customWidth="1"/>
    <col min="4867" max="4867" width="14.109375" customWidth="1"/>
    <col min="4868" max="4868" width="20.6640625" customWidth="1"/>
    <col min="4869" max="4869" width="12.33203125" customWidth="1"/>
    <col min="4870" max="4870" width="10.77734375" customWidth="1"/>
    <col min="4871" max="4871" width="19.21875" customWidth="1"/>
    <col min="4872" max="4872" width="19.44140625" customWidth="1"/>
    <col min="4873" max="4873" width="19.5546875" customWidth="1"/>
    <col min="4875" max="4875" width="12" bestFit="1" customWidth="1"/>
    <col min="5122" max="5122" width="8.5546875" customWidth="1"/>
    <col min="5123" max="5123" width="14.109375" customWidth="1"/>
    <col min="5124" max="5124" width="20.6640625" customWidth="1"/>
    <col min="5125" max="5125" width="12.33203125" customWidth="1"/>
    <col min="5126" max="5126" width="10.77734375" customWidth="1"/>
    <col min="5127" max="5127" width="19.21875" customWidth="1"/>
    <col min="5128" max="5128" width="19.44140625" customWidth="1"/>
    <col min="5129" max="5129" width="19.5546875" customWidth="1"/>
    <col min="5131" max="5131" width="12" bestFit="1" customWidth="1"/>
    <col min="5378" max="5378" width="8.5546875" customWidth="1"/>
    <col min="5379" max="5379" width="14.109375" customWidth="1"/>
    <col min="5380" max="5380" width="20.6640625" customWidth="1"/>
    <col min="5381" max="5381" width="12.33203125" customWidth="1"/>
    <col min="5382" max="5382" width="10.77734375" customWidth="1"/>
    <col min="5383" max="5383" width="19.21875" customWidth="1"/>
    <col min="5384" max="5384" width="19.44140625" customWidth="1"/>
    <col min="5385" max="5385" width="19.5546875" customWidth="1"/>
    <col min="5387" max="5387" width="12" bestFit="1" customWidth="1"/>
    <col min="5634" max="5634" width="8.5546875" customWidth="1"/>
    <col min="5635" max="5635" width="14.109375" customWidth="1"/>
    <col min="5636" max="5636" width="20.6640625" customWidth="1"/>
    <col min="5637" max="5637" width="12.33203125" customWidth="1"/>
    <col min="5638" max="5638" width="10.77734375" customWidth="1"/>
    <col min="5639" max="5639" width="19.21875" customWidth="1"/>
    <col min="5640" max="5640" width="19.44140625" customWidth="1"/>
    <col min="5641" max="5641" width="19.5546875" customWidth="1"/>
    <col min="5643" max="5643" width="12" bestFit="1" customWidth="1"/>
    <col min="5890" max="5890" width="8.5546875" customWidth="1"/>
    <col min="5891" max="5891" width="14.109375" customWidth="1"/>
    <col min="5892" max="5892" width="20.6640625" customWidth="1"/>
    <col min="5893" max="5893" width="12.33203125" customWidth="1"/>
    <col min="5894" max="5894" width="10.77734375" customWidth="1"/>
    <col min="5895" max="5895" width="19.21875" customWidth="1"/>
    <col min="5896" max="5896" width="19.44140625" customWidth="1"/>
    <col min="5897" max="5897" width="19.5546875" customWidth="1"/>
    <col min="5899" max="5899" width="12" bestFit="1" customWidth="1"/>
    <col min="6146" max="6146" width="8.5546875" customWidth="1"/>
    <col min="6147" max="6147" width="14.109375" customWidth="1"/>
    <col min="6148" max="6148" width="20.6640625" customWidth="1"/>
    <col min="6149" max="6149" width="12.33203125" customWidth="1"/>
    <col min="6150" max="6150" width="10.77734375" customWidth="1"/>
    <col min="6151" max="6151" width="19.21875" customWidth="1"/>
    <col min="6152" max="6152" width="19.44140625" customWidth="1"/>
    <col min="6153" max="6153" width="19.5546875" customWidth="1"/>
    <col min="6155" max="6155" width="12" bestFit="1" customWidth="1"/>
    <col min="6402" max="6402" width="8.5546875" customWidth="1"/>
    <col min="6403" max="6403" width="14.109375" customWidth="1"/>
    <col min="6404" max="6404" width="20.6640625" customWidth="1"/>
    <col min="6405" max="6405" width="12.33203125" customWidth="1"/>
    <col min="6406" max="6406" width="10.77734375" customWidth="1"/>
    <col min="6407" max="6407" width="19.21875" customWidth="1"/>
    <col min="6408" max="6408" width="19.44140625" customWidth="1"/>
    <col min="6409" max="6409" width="19.5546875" customWidth="1"/>
    <col min="6411" max="6411" width="12" bestFit="1" customWidth="1"/>
    <col min="6658" max="6658" width="8.5546875" customWidth="1"/>
    <col min="6659" max="6659" width="14.109375" customWidth="1"/>
    <col min="6660" max="6660" width="20.6640625" customWidth="1"/>
    <col min="6661" max="6661" width="12.33203125" customWidth="1"/>
    <col min="6662" max="6662" width="10.77734375" customWidth="1"/>
    <col min="6663" max="6663" width="19.21875" customWidth="1"/>
    <col min="6664" max="6664" width="19.44140625" customWidth="1"/>
    <col min="6665" max="6665" width="19.5546875" customWidth="1"/>
    <col min="6667" max="6667" width="12" bestFit="1" customWidth="1"/>
    <col min="6914" max="6914" width="8.5546875" customWidth="1"/>
    <col min="6915" max="6915" width="14.109375" customWidth="1"/>
    <col min="6916" max="6916" width="20.6640625" customWidth="1"/>
    <col min="6917" max="6917" width="12.33203125" customWidth="1"/>
    <col min="6918" max="6918" width="10.77734375" customWidth="1"/>
    <col min="6919" max="6919" width="19.21875" customWidth="1"/>
    <col min="6920" max="6920" width="19.44140625" customWidth="1"/>
    <col min="6921" max="6921" width="19.5546875" customWidth="1"/>
    <col min="6923" max="6923" width="12" bestFit="1" customWidth="1"/>
    <col min="7170" max="7170" width="8.5546875" customWidth="1"/>
    <col min="7171" max="7171" width="14.109375" customWidth="1"/>
    <col min="7172" max="7172" width="20.6640625" customWidth="1"/>
    <col min="7173" max="7173" width="12.33203125" customWidth="1"/>
    <col min="7174" max="7174" width="10.77734375" customWidth="1"/>
    <col min="7175" max="7175" width="19.21875" customWidth="1"/>
    <col min="7176" max="7176" width="19.44140625" customWidth="1"/>
    <col min="7177" max="7177" width="19.5546875" customWidth="1"/>
    <col min="7179" max="7179" width="12" bestFit="1" customWidth="1"/>
    <col min="7426" max="7426" width="8.5546875" customWidth="1"/>
    <col min="7427" max="7427" width="14.109375" customWidth="1"/>
    <col min="7428" max="7428" width="20.6640625" customWidth="1"/>
    <col min="7429" max="7429" width="12.33203125" customWidth="1"/>
    <col min="7430" max="7430" width="10.77734375" customWidth="1"/>
    <col min="7431" max="7431" width="19.21875" customWidth="1"/>
    <col min="7432" max="7432" width="19.44140625" customWidth="1"/>
    <col min="7433" max="7433" width="19.5546875" customWidth="1"/>
    <col min="7435" max="7435" width="12" bestFit="1" customWidth="1"/>
    <col min="7682" max="7682" width="8.5546875" customWidth="1"/>
    <col min="7683" max="7683" width="14.109375" customWidth="1"/>
    <col min="7684" max="7684" width="20.6640625" customWidth="1"/>
    <col min="7685" max="7685" width="12.33203125" customWidth="1"/>
    <col min="7686" max="7686" width="10.77734375" customWidth="1"/>
    <col min="7687" max="7687" width="19.21875" customWidth="1"/>
    <col min="7688" max="7688" width="19.44140625" customWidth="1"/>
    <col min="7689" max="7689" width="19.5546875" customWidth="1"/>
    <col min="7691" max="7691" width="12" bestFit="1" customWidth="1"/>
    <col min="7938" max="7938" width="8.5546875" customWidth="1"/>
    <col min="7939" max="7939" width="14.109375" customWidth="1"/>
    <col min="7940" max="7940" width="20.6640625" customWidth="1"/>
    <col min="7941" max="7941" width="12.33203125" customWidth="1"/>
    <col min="7942" max="7942" width="10.77734375" customWidth="1"/>
    <col min="7943" max="7943" width="19.21875" customWidth="1"/>
    <col min="7944" max="7944" width="19.44140625" customWidth="1"/>
    <col min="7945" max="7945" width="19.5546875" customWidth="1"/>
    <col min="7947" max="7947" width="12" bestFit="1" customWidth="1"/>
    <col min="8194" max="8194" width="8.5546875" customWidth="1"/>
    <col min="8195" max="8195" width="14.109375" customWidth="1"/>
    <col min="8196" max="8196" width="20.6640625" customWidth="1"/>
    <col min="8197" max="8197" width="12.33203125" customWidth="1"/>
    <col min="8198" max="8198" width="10.77734375" customWidth="1"/>
    <col min="8199" max="8199" width="19.21875" customWidth="1"/>
    <col min="8200" max="8200" width="19.44140625" customWidth="1"/>
    <col min="8201" max="8201" width="19.5546875" customWidth="1"/>
    <col min="8203" max="8203" width="12" bestFit="1" customWidth="1"/>
    <col min="8450" max="8450" width="8.5546875" customWidth="1"/>
    <col min="8451" max="8451" width="14.109375" customWidth="1"/>
    <col min="8452" max="8452" width="20.6640625" customWidth="1"/>
    <col min="8453" max="8453" width="12.33203125" customWidth="1"/>
    <col min="8454" max="8454" width="10.77734375" customWidth="1"/>
    <col min="8455" max="8455" width="19.21875" customWidth="1"/>
    <col min="8456" max="8456" width="19.44140625" customWidth="1"/>
    <col min="8457" max="8457" width="19.5546875" customWidth="1"/>
    <col min="8459" max="8459" width="12" bestFit="1" customWidth="1"/>
    <col min="8706" max="8706" width="8.5546875" customWidth="1"/>
    <col min="8707" max="8707" width="14.109375" customWidth="1"/>
    <col min="8708" max="8708" width="20.6640625" customWidth="1"/>
    <col min="8709" max="8709" width="12.33203125" customWidth="1"/>
    <col min="8710" max="8710" width="10.77734375" customWidth="1"/>
    <col min="8711" max="8711" width="19.21875" customWidth="1"/>
    <col min="8712" max="8712" width="19.44140625" customWidth="1"/>
    <col min="8713" max="8713" width="19.5546875" customWidth="1"/>
    <col min="8715" max="8715" width="12" bestFit="1" customWidth="1"/>
    <col min="8962" max="8962" width="8.5546875" customWidth="1"/>
    <col min="8963" max="8963" width="14.109375" customWidth="1"/>
    <col min="8964" max="8964" width="20.6640625" customWidth="1"/>
    <col min="8965" max="8965" width="12.33203125" customWidth="1"/>
    <col min="8966" max="8966" width="10.77734375" customWidth="1"/>
    <col min="8967" max="8967" width="19.21875" customWidth="1"/>
    <col min="8968" max="8968" width="19.44140625" customWidth="1"/>
    <col min="8969" max="8969" width="19.5546875" customWidth="1"/>
    <col min="8971" max="8971" width="12" bestFit="1" customWidth="1"/>
    <col min="9218" max="9218" width="8.5546875" customWidth="1"/>
    <col min="9219" max="9219" width="14.109375" customWidth="1"/>
    <col min="9220" max="9220" width="20.6640625" customWidth="1"/>
    <col min="9221" max="9221" width="12.33203125" customWidth="1"/>
    <col min="9222" max="9222" width="10.77734375" customWidth="1"/>
    <col min="9223" max="9223" width="19.21875" customWidth="1"/>
    <col min="9224" max="9224" width="19.44140625" customWidth="1"/>
    <col min="9225" max="9225" width="19.5546875" customWidth="1"/>
    <col min="9227" max="9227" width="12" bestFit="1" customWidth="1"/>
    <col min="9474" max="9474" width="8.5546875" customWidth="1"/>
    <col min="9475" max="9475" width="14.109375" customWidth="1"/>
    <col min="9476" max="9476" width="20.6640625" customWidth="1"/>
    <col min="9477" max="9477" width="12.33203125" customWidth="1"/>
    <col min="9478" max="9478" width="10.77734375" customWidth="1"/>
    <col min="9479" max="9479" width="19.21875" customWidth="1"/>
    <col min="9480" max="9480" width="19.44140625" customWidth="1"/>
    <col min="9481" max="9481" width="19.5546875" customWidth="1"/>
    <col min="9483" max="9483" width="12" bestFit="1" customWidth="1"/>
    <col min="9730" max="9730" width="8.5546875" customWidth="1"/>
    <col min="9731" max="9731" width="14.109375" customWidth="1"/>
    <col min="9732" max="9732" width="20.6640625" customWidth="1"/>
    <col min="9733" max="9733" width="12.33203125" customWidth="1"/>
    <col min="9734" max="9734" width="10.77734375" customWidth="1"/>
    <col min="9735" max="9735" width="19.21875" customWidth="1"/>
    <col min="9736" max="9736" width="19.44140625" customWidth="1"/>
    <col min="9737" max="9737" width="19.5546875" customWidth="1"/>
    <col min="9739" max="9739" width="12" bestFit="1" customWidth="1"/>
    <col min="9986" max="9986" width="8.5546875" customWidth="1"/>
    <col min="9987" max="9987" width="14.109375" customWidth="1"/>
    <col min="9988" max="9988" width="20.6640625" customWidth="1"/>
    <col min="9989" max="9989" width="12.33203125" customWidth="1"/>
    <col min="9990" max="9990" width="10.77734375" customWidth="1"/>
    <col min="9991" max="9991" width="19.21875" customWidth="1"/>
    <col min="9992" max="9992" width="19.44140625" customWidth="1"/>
    <col min="9993" max="9993" width="19.5546875" customWidth="1"/>
    <col min="9995" max="9995" width="12" bestFit="1" customWidth="1"/>
    <col min="10242" max="10242" width="8.5546875" customWidth="1"/>
    <col min="10243" max="10243" width="14.109375" customWidth="1"/>
    <col min="10244" max="10244" width="20.6640625" customWidth="1"/>
    <col min="10245" max="10245" width="12.33203125" customWidth="1"/>
    <col min="10246" max="10246" width="10.77734375" customWidth="1"/>
    <col min="10247" max="10247" width="19.21875" customWidth="1"/>
    <col min="10248" max="10248" width="19.44140625" customWidth="1"/>
    <col min="10249" max="10249" width="19.5546875" customWidth="1"/>
    <col min="10251" max="10251" width="12" bestFit="1" customWidth="1"/>
    <col min="10498" max="10498" width="8.5546875" customWidth="1"/>
    <col min="10499" max="10499" width="14.109375" customWidth="1"/>
    <col min="10500" max="10500" width="20.6640625" customWidth="1"/>
    <col min="10501" max="10501" width="12.33203125" customWidth="1"/>
    <col min="10502" max="10502" width="10.77734375" customWidth="1"/>
    <col min="10503" max="10503" width="19.21875" customWidth="1"/>
    <col min="10504" max="10504" width="19.44140625" customWidth="1"/>
    <col min="10505" max="10505" width="19.5546875" customWidth="1"/>
    <col min="10507" max="10507" width="12" bestFit="1" customWidth="1"/>
    <col min="10754" max="10754" width="8.5546875" customWidth="1"/>
    <col min="10755" max="10755" width="14.109375" customWidth="1"/>
    <col min="10756" max="10756" width="20.6640625" customWidth="1"/>
    <col min="10757" max="10757" width="12.33203125" customWidth="1"/>
    <col min="10758" max="10758" width="10.77734375" customWidth="1"/>
    <col min="10759" max="10759" width="19.21875" customWidth="1"/>
    <col min="10760" max="10760" width="19.44140625" customWidth="1"/>
    <col min="10761" max="10761" width="19.5546875" customWidth="1"/>
    <col min="10763" max="10763" width="12" bestFit="1" customWidth="1"/>
    <col min="11010" max="11010" width="8.5546875" customWidth="1"/>
    <col min="11011" max="11011" width="14.109375" customWidth="1"/>
    <col min="11012" max="11012" width="20.6640625" customWidth="1"/>
    <col min="11013" max="11013" width="12.33203125" customWidth="1"/>
    <col min="11014" max="11014" width="10.77734375" customWidth="1"/>
    <col min="11015" max="11015" width="19.21875" customWidth="1"/>
    <col min="11016" max="11016" width="19.44140625" customWidth="1"/>
    <col min="11017" max="11017" width="19.5546875" customWidth="1"/>
    <col min="11019" max="11019" width="12" bestFit="1" customWidth="1"/>
    <col min="11266" max="11266" width="8.5546875" customWidth="1"/>
    <col min="11267" max="11267" width="14.109375" customWidth="1"/>
    <col min="11268" max="11268" width="20.6640625" customWidth="1"/>
    <col min="11269" max="11269" width="12.33203125" customWidth="1"/>
    <col min="11270" max="11270" width="10.77734375" customWidth="1"/>
    <col min="11271" max="11271" width="19.21875" customWidth="1"/>
    <col min="11272" max="11272" width="19.44140625" customWidth="1"/>
    <col min="11273" max="11273" width="19.5546875" customWidth="1"/>
    <col min="11275" max="11275" width="12" bestFit="1" customWidth="1"/>
    <col min="11522" max="11522" width="8.5546875" customWidth="1"/>
    <col min="11523" max="11523" width="14.109375" customWidth="1"/>
    <col min="11524" max="11524" width="20.6640625" customWidth="1"/>
    <col min="11525" max="11525" width="12.33203125" customWidth="1"/>
    <col min="11526" max="11526" width="10.77734375" customWidth="1"/>
    <col min="11527" max="11527" width="19.21875" customWidth="1"/>
    <col min="11528" max="11528" width="19.44140625" customWidth="1"/>
    <col min="11529" max="11529" width="19.5546875" customWidth="1"/>
    <col min="11531" max="11531" width="12" bestFit="1" customWidth="1"/>
    <col min="11778" max="11778" width="8.5546875" customWidth="1"/>
    <col min="11779" max="11779" width="14.109375" customWidth="1"/>
    <col min="11780" max="11780" width="20.6640625" customWidth="1"/>
    <col min="11781" max="11781" width="12.33203125" customWidth="1"/>
    <col min="11782" max="11782" width="10.77734375" customWidth="1"/>
    <col min="11783" max="11783" width="19.21875" customWidth="1"/>
    <col min="11784" max="11784" width="19.44140625" customWidth="1"/>
    <col min="11785" max="11785" width="19.5546875" customWidth="1"/>
    <col min="11787" max="11787" width="12" bestFit="1" customWidth="1"/>
    <col min="12034" max="12034" width="8.5546875" customWidth="1"/>
    <col min="12035" max="12035" width="14.109375" customWidth="1"/>
    <col min="12036" max="12036" width="20.6640625" customWidth="1"/>
    <col min="12037" max="12037" width="12.33203125" customWidth="1"/>
    <col min="12038" max="12038" width="10.77734375" customWidth="1"/>
    <col min="12039" max="12039" width="19.21875" customWidth="1"/>
    <col min="12040" max="12040" width="19.44140625" customWidth="1"/>
    <col min="12041" max="12041" width="19.5546875" customWidth="1"/>
    <col min="12043" max="12043" width="12" bestFit="1" customWidth="1"/>
    <col min="12290" max="12290" width="8.5546875" customWidth="1"/>
    <col min="12291" max="12291" width="14.109375" customWidth="1"/>
    <col min="12292" max="12292" width="20.6640625" customWidth="1"/>
    <col min="12293" max="12293" width="12.33203125" customWidth="1"/>
    <col min="12294" max="12294" width="10.77734375" customWidth="1"/>
    <col min="12295" max="12295" width="19.21875" customWidth="1"/>
    <col min="12296" max="12296" width="19.44140625" customWidth="1"/>
    <col min="12297" max="12297" width="19.5546875" customWidth="1"/>
    <col min="12299" max="12299" width="12" bestFit="1" customWidth="1"/>
    <col min="12546" max="12546" width="8.5546875" customWidth="1"/>
    <col min="12547" max="12547" width="14.109375" customWidth="1"/>
    <col min="12548" max="12548" width="20.6640625" customWidth="1"/>
    <col min="12549" max="12549" width="12.33203125" customWidth="1"/>
    <col min="12550" max="12550" width="10.77734375" customWidth="1"/>
    <col min="12551" max="12551" width="19.21875" customWidth="1"/>
    <col min="12552" max="12552" width="19.44140625" customWidth="1"/>
    <col min="12553" max="12553" width="19.5546875" customWidth="1"/>
    <col min="12555" max="12555" width="12" bestFit="1" customWidth="1"/>
    <col min="12802" max="12802" width="8.5546875" customWidth="1"/>
    <col min="12803" max="12803" width="14.109375" customWidth="1"/>
    <col min="12804" max="12804" width="20.6640625" customWidth="1"/>
    <col min="12805" max="12805" width="12.33203125" customWidth="1"/>
    <col min="12806" max="12806" width="10.77734375" customWidth="1"/>
    <col min="12807" max="12807" width="19.21875" customWidth="1"/>
    <col min="12808" max="12808" width="19.44140625" customWidth="1"/>
    <col min="12809" max="12809" width="19.5546875" customWidth="1"/>
    <col min="12811" max="12811" width="12" bestFit="1" customWidth="1"/>
    <col min="13058" max="13058" width="8.5546875" customWidth="1"/>
    <col min="13059" max="13059" width="14.109375" customWidth="1"/>
    <col min="13060" max="13060" width="20.6640625" customWidth="1"/>
    <col min="13061" max="13061" width="12.33203125" customWidth="1"/>
    <col min="13062" max="13062" width="10.77734375" customWidth="1"/>
    <col min="13063" max="13063" width="19.21875" customWidth="1"/>
    <col min="13064" max="13064" width="19.44140625" customWidth="1"/>
    <col min="13065" max="13065" width="19.5546875" customWidth="1"/>
    <col min="13067" max="13067" width="12" bestFit="1" customWidth="1"/>
    <col min="13314" max="13314" width="8.5546875" customWidth="1"/>
    <col min="13315" max="13315" width="14.109375" customWidth="1"/>
    <col min="13316" max="13316" width="20.6640625" customWidth="1"/>
    <col min="13317" max="13317" width="12.33203125" customWidth="1"/>
    <col min="13318" max="13318" width="10.77734375" customWidth="1"/>
    <col min="13319" max="13319" width="19.21875" customWidth="1"/>
    <col min="13320" max="13320" width="19.44140625" customWidth="1"/>
    <col min="13321" max="13321" width="19.5546875" customWidth="1"/>
    <col min="13323" max="13323" width="12" bestFit="1" customWidth="1"/>
    <col min="13570" max="13570" width="8.5546875" customWidth="1"/>
    <col min="13571" max="13571" width="14.109375" customWidth="1"/>
    <col min="13572" max="13572" width="20.6640625" customWidth="1"/>
    <col min="13573" max="13573" width="12.33203125" customWidth="1"/>
    <col min="13574" max="13574" width="10.77734375" customWidth="1"/>
    <col min="13575" max="13575" width="19.21875" customWidth="1"/>
    <col min="13576" max="13576" width="19.44140625" customWidth="1"/>
    <col min="13577" max="13577" width="19.5546875" customWidth="1"/>
    <col min="13579" max="13579" width="12" bestFit="1" customWidth="1"/>
    <col min="13826" max="13826" width="8.5546875" customWidth="1"/>
    <col min="13827" max="13827" width="14.109375" customWidth="1"/>
    <col min="13828" max="13828" width="20.6640625" customWidth="1"/>
    <col min="13829" max="13829" width="12.33203125" customWidth="1"/>
    <col min="13830" max="13830" width="10.77734375" customWidth="1"/>
    <col min="13831" max="13831" width="19.21875" customWidth="1"/>
    <col min="13832" max="13832" width="19.44140625" customWidth="1"/>
    <col min="13833" max="13833" width="19.5546875" customWidth="1"/>
    <col min="13835" max="13835" width="12" bestFit="1" customWidth="1"/>
    <col min="14082" max="14082" width="8.5546875" customWidth="1"/>
    <col min="14083" max="14083" width="14.109375" customWidth="1"/>
    <col min="14084" max="14084" width="20.6640625" customWidth="1"/>
    <col min="14085" max="14085" width="12.33203125" customWidth="1"/>
    <col min="14086" max="14086" width="10.77734375" customWidth="1"/>
    <col min="14087" max="14087" width="19.21875" customWidth="1"/>
    <col min="14088" max="14088" width="19.44140625" customWidth="1"/>
    <col min="14089" max="14089" width="19.5546875" customWidth="1"/>
    <col min="14091" max="14091" width="12" bestFit="1" customWidth="1"/>
    <col min="14338" max="14338" width="8.5546875" customWidth="1"/>
    <col min="14339" max="14339" width="14.109375" customWidth="1"/>
    <col min="14340" max="14340" width="20.6640625" customWidth="1"/>
    <col min="14341" max="14341" width="12.33203125" customWidth="1"/>
    <col min="14342" max="14342" width="10.77734375" customWidth="1"/>
    <col min="14343" max="14343" width="19.21875" customWidth="1"/>
    <col min="14344" max="14344" width="19.44140625" customWidth="1"/>
    <col min="14345" max="14345" width="19.5546875" customWidth="1"/>
    <col min="14347" max="14347" width="12" bestFit="1" customWidth="1"/>
    <col min="14594" max="14594" width="8.5546875" customWidth="1"/>
    <col min="14595" max="14595" width="14.109375" customWidth="1"/>
    <col min="14596" max="14596" width="20.6640625" customWidth="1"/>
    <col min="14597" max="14597" width="12.33203125" customWidth="1"/>
    <col min="14598" max="14598" width="10.77734375" customWidth="1"/>
    <col min="14599" max="14599" width="19.21875" customWidth="1"/>
    <col min="14600" max="14600" width="19.44140625" customWidth="1"/>
    <col min="14601" max="14601" width="19.5546875" customWidth="1"/>
    <col min="14603" max="14603" width="12" bestFit="1" customWidth="1"/>
    <col min="14850" max="14850" width="8.5546875" customWidth="1"/>
    <col min="14851" max="14851" width="14.109375" customWidth="1"/>
    <col min="14852" max="14852" width="20.6640625" customWidth="1"/>
    <col min="14853" max="14853" width="12.33203125" customWidth="1"/>
    <col min="14854" max="14854" width="10.77734375" customWidth="1"/>
    <col min="14855" max="14855" width="19.21875" customWidth="1"/>
    <col min="14856" max="14856" width="19.44140625" customWidth="1"/>
    <col min="14857" max="14857" width="19.5546875" customWidth="1"/>
    <col min="14859" max="14859" width="12" bestFit="1" customWidth="1"/>
    <col min="15106" max="15106" width="8.5546875" customWidth="1"/>
    <col min="15107" max="15107" width="14.109375" customWidth="1"/>
    <col min="15108" max="15108" width="20.6640625" customWidth="1"/>
    <col min="15109" max="15109" width="12.33203125" customWidth="1"/>
    <col min="15110" max="15110" width="10.77734375" customWidth="1"/>
    <col min="15111" max="15111" width="19.21875" customWidth="1"/>
    <col min="15112" max="15112" width="19.44140625" customWidth="1"/>
    <col min="15113" max="15113" width="19.5546875" customWidth="1"/>
    <col min="15115" max="15115" width="12" bestFit="1" customWidth="1"/>
    <col min="15362" max="15362" width="8.5546875" customWidth="1"/>
    <col min="15363" max="15363" width="14.109375" customWidth="1"/>
    <col min="15364" max="15364" width="20.6640625" customWidth="1"/>
    <col min="15365" max="15365" width="12.33203125" customWidth="1"/>
    <col min="15366" max="15366" width="10.77734375" customWidth="1"/>
    <col min="15367" max="15367" width="19.21875" customWidth="1"/>
    <col min="15368" max="15368" width="19.44140625" customWidth="1"/>
    <col min="15369" max="15369" width="19.5546875" customWidth="1"/>
    <col min="15371" max="15371" width="12" bestFit="1" customWidth="1"/>
    <col min="15618" max="15618" width="8.5546875" customWidth="1"/>
    <col min="15619" max="15619" width="14.109375" customWidth="1"/>
    <col min="15620" max="15620" width="20.6640625" customWidth="1"/>
    <col min="15621" max="15621" width="12.33203125" customWidth="1"/>
    <col min="15622" max="15622" width="10.77734375" customWidth="1"/>
    <col min="15623" max="15623" width="19.21875" customWidth="1"/>
    <col min="15624" max="15624" width="19.44140625" customWidth="1"/>
    <col min="15625" max="15625" width="19.5546875" customWidth="1"/>
    <col min="15627" max="15627" width="12" bestFit="1" customWidth="1"/>
    <col min="15874" max="15874" width="8.5546875" customWidth="1"/>
    <col min="15875" max="15875" width="14.109375" customWidth="1"/>
    <col min="15876" max="15876" width="20.6640625" customWidth="1"/>
    <col min="15877" max="15877" width="12.33203125" customWidth="1"/>
    <col min="15878" max="15878" width="10.77734375" customWidth="1"/>
    <col min="15879" max="15879" width="19.21875" customWidth="1"/>
    <col min="15880" max="15880" width="19.44140625" customWidth="1"/>
    <col min="15881" max="15881" width="19.5546875" customWidth="1"/>
    <col min="15883" max="15883" width="12" bestFit="1" customWidth="1"/>
    <col min="16130" max="16130" width="8.5546875" customWidth="1"/>
    <col min="16131" max="16131" width="14.109375" customWidth="1"/>
    <col min="16132" max="16132" width="20.6640625" customWidth="1"/>
    <col min="16133" max="16133" width="12.33203125" customWidth="1"/>
    <col min="16134" max="16134" width="10.77734375" customWidth="1"/>
    <col min="16135" max="16135" width="19.21875" customWidth="1"/>
    <col min="16136" max="16136" width="19.44140625" customWidth="1"/>
    <col min="16137" max="16137" width="19.5546875" customWidth="1"/>
    <col min="16139" max="16139" width="12" bestFit="1" customWidth="1"/>
  </cols>
  <sheetData>
    <row r="1" spans="1:9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0.8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3.8" x14ac:dyDescent="0.25">
      <c r="A5" s="2" t="s">
        <v>3</v>
      </c>
      <c r="B5" s="2"/>
      <c r="C5" s="2"/>
      <c r="D5" s="2"/>
      <c r="E5" s="2"/>
      <c r="F5" s="2"/>
      <c r="G5" s="2"/>
      <c r="H5" s="2"/>
      <c r="I5" s="2"/>
    </row>
    <row r="6" spans="1:9" ht="20.399999999999999" customHeight="1" x14ac:dyDescent="0.25">
      <c r="A6" s="3" t="s">
        <v>4</v>
      </c>
      <c r="B6" s="3"/>
      <c r="C6" s="3"/>
      <c r="D6" s="3"/>
      <c r="E6" s="3"/>
      <c r="F6" s="3"/>
      <c r="G6" s="3"/>
      <c r="H6" s="3"/>
      <c r="I6" s="3"/>
    </row>
    <row r="7" spans="1:9" ht="19.2" customHeight="1" x14ac:dyDescent="0.25">
      <c r="A7" s="3" t="s">
        <v>5</v>
      </c>
      <c r="B7" s="3"/>
      <c r="C7" s="3"/>
      <c r="D7" s="3"/>
      <c r="E7" s="3"/>
      <c r="F7" s="3"/>
      <c r="G7" s="3"/>
      <c r="H7" s="3"/>
      <c r="I7" s="3"/>
    </row>
    <row r="8" spans="1:9" ht="7.8" customHeight="1" thickBot="1" x14ac:dyDescent="0.3">
      <c r="A8" s="4"/>
      <c r="B8" s="4"/>
      <c r="C8" s="4"/>
      <c r="D8" s="4"/>
      <c r="E8" s="4"/>
      <c r="F8" s="4"/>
      <c r="G8" s="4"/>
      <c r="H8" s="4"/>
      <c r="I8" s="4"/>
    </row>
    <row r="9" spans="1:9" ht="18.600000000000001" thickTop="1" x14ac:dyDescent="0.25">
      <c r="A9" s="5" t="s">
        <v>6</v>
      </c>
      <c r="B9" s="6"/>
      <c r="C9" s="6"/>
      <c r="D9" s="6"/>
      <c r="E9" s="6"/>
      <c r="F9" s="6"/>
      <c r="G9" s="6"/>
      <c r="H9" s="6"/>
      <c r="I9" s="7"/>
    </row>
    <row r="10" spans="1:9" ht="18" x14ac:dyDescent="0.25">
      <c r="A10" s="8" t="s">
        <v>7</v>
      </c>
      <c r="B10" s="9"/>
      <c r="C10" s="9"/>
      <c r="D10" s="9"/>
      <c r="E10" s="9"/>
      <c r="F10" s="9"/>
      <c r="G10" s="9"/>
      <c r="H10" s="9"/>
      <c r="I10" s="10"/>
    </row>
    <row r="11" spans="1:9" ht="18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3"/>
    </row>
    <row r="12" spans="1:9" ht="15.6" customHeight="1" x14ac:dyDescent="0.25">
      <c r="A12" s="14"/>
      <c r="B12" s="15"/>
      <c r="C12" s="15"/>
      <c r="D12" s="15"/>
      <c r="E12" s="15"/>
      <c r="F12" s="15"/>
      <c r="G12" s="15"/>
      <c r="H12" s="15"/>
      <c r="I12" s="16"/>
    </row>
    <row r="13" spans="1:9" ht="14.4" x14ac:dyDescent="0.25">
      <c r="A13" s="17" t="s">
        <v>9</v>
      </c>
      <c r="B13" s="18"/>
      <c r="C13" s="18"/>
      <c r="D13" s="18"/>
      <c r="E13" s="19"/>
      <c r="F13" s="20"/>
      <c r="G13" s="21"/>
      <c r="H13" s="22"/>
      <c r="I13" s="23" t="s">
        <v>10</v>
      </c>
    </row>
    <row r="14" spans="1:9" ht="14.4" x14ac:dyDescent="0.25">
      <c r="A14" s="24" t="s">
        <v>11</v>
      </c>
      <c r="B14" s="25"/>
      <c r="C14" s="25"/>
      <c r="D14" s="25"/>
      <c r="E14" s="26"/>
      <c r="F14" s="27"/>
      <c r="G14" s="28"/>
      <c r="H14" s="29"/>
      <c r="I14" s="30" t="s">
        <v>12</v>
      </c>
    </row>
    <row r="15" spans="1:9" ht="14.4" x14ac:dyDescent="0.25">
      <c r="A15" s="31" t="s">
        <v>13</v>
      </c>
      <c r="B15" s="32"/>
      <c r="C15" s="32"/>
      <c r="D15" s="32"/>
      <c r="E15" s="32"/>
      <c r="F15" s="32"/>
      <c r="G15" s="33"/>
      <c r="H15" s="34" t="s">
        <v>14</v>
      </c>
      <c r="I15" s="35"/>
    </row>
    <row r="16" spans="1:9" ht="14.4" x14ac:dyDescent="0.25">
      <c r="A16" s="36" t="s">
        <v>15</v>
      </c>
      <c r="B16" s="37"/>
      <c r="C16" s="37"/>
      <c r="D16" s="38"/>
      <c r="E16" s="39" t="s">
        <v>3</v>
      </c>
      <c r="F16" s="38"/>
      <c r="G16" s="40" t="s">
        <v>16</v>
      </c>
      <c r="H16" s="41" t="s">
        <v>17</v>
      </c>
      <c r="I16" s="42"/>
    </row>
    <row r="17" spans="1:9" ht="14.4" x14ac:dyDescent="0.25">
      <c r="A17" s="36" t="s">
        <v>18</v>
      </c>
      <c r="B17" s="37"/>
      <c r="C17" s="37"/>
      <c r="D17" s="39"/>
      <c r="E17" s="43"/>
      <c r="F17" s="38"/>
      <c r="G17" s="40" t="s">
        <v>19</v>
      </c>
      <c r="H17" s="44" t="s">
        <v>20</v>
      </c>
      <c r="I17" s="45"/>
    </row>
    <row r="18" spans="1:9" ht="14.4" x14ac:dyDescent="0.25">
      <c r="A18" s="36" t="s">
        <v>21</v>
      </c>
      <c r="B18" s="37"/>
      <c r="C18" s="37"/>
      <c r="D18" s="39"/>
      <c r="E18" s="43"/>
      <c r="F18" s="38"/>
      <c r="G18" s="40" t="s">
        <v>22</v>
      </c>
      <c r="H18" s="44" t="s">
        <v>23</v>
      </c>
      <c r="I18" s="45"/>
    </row>
    <row r="19" spans="1:9" ht="15" thickBot="1" x14ac:dyDescent="0.3">
      <c r="A19" s="46" t="s">
        <v>24</v>
      </c>
      <c r="B19" s="47"/>
      <c r="C19" s="47"/>
      <c r="D19" s="48"/>
      <c r="E19" s="49"/>
      <c r="F19" s="48"/>
      <c r="G19" s="40" t="s">
        <v>25</v>
      </c>
      <c r="H19" s="50" t="s">
        <v>26</v>
      </c>
      <c r="I19" s="51"/>
    </row>
    <row r="20" spans="1:9" ht="15" thickTop="1" thickBot="1" x14ac:dyDescent="0.3">
      <c r="A20" s="52"/>
      <c r="B20" s="53"/>
      <c r="C20" s="53"/>
      <c r="D20" s="54"/>
      <c r="E20" s="55"/>
      <c r="F20" s="54"/>
      <c r="G20" s="54"/>
      <c r="H20" s="56"/>
      <c r="I20" s="56"/>
    </row>
    <row r="21" spans="1:9" ht="28.2" thickTop="1" x14ac:dyDescent="0.25">
      <c r="A21" s="57" t="s">
        <v>27</v>
      </c>
      <c r="B21" s="58" t="s">
        <v>28</v>
      </c>
      <c r="C21" s="58" t="s">
        <v>29</v>
      </c>
      <c r="D21" s="58" t="s">
        <v>30</v>
      </c>
      <c r="E21" s="59" t="s">
        <v>31</v>
      </c>
      <c r="F21" s="58" t="s">
        <v>32</v>
      </c>
      <c r="G21" s="58" t="s">
        <v>33</v>
      </c>
      <c r="H21" s="60" t="s">
        <v>34</v>
      </c>
      <c r="I21" s="61" t="s">
        <v>35</v>
      </c>
    </row>
    <row r="22" spans="1:9" ht="24" customHeight="1" x14ac:dyDescent="0.25">
      <c r="A22" s="62">
        <v>1</v>
      </c>
      <c r="B22" s="63">
        <v>13</v>
      </c>
      <c r="C22" s="64">
        <v>10009737568</v>
      </c>
      <c r="D22" s="65" t="s">
        <v>60</v>
      </c>
      <c r="E22" s="66">
        <v>35583</v>
      </c>
      <c r="F22" s="67" t="s">
        <v>45</v>
      </c>
      <c r="G22" s="64" t="s">
        <v>61</v>
      </c>
      <c r="H22" s="68"/>
      <c r="I22" s="69"/>
    </row>
    <row r="23" spans="1:9" ht="24" customHeight="1" x14ac:dyDescent="0.25">
      <c r="A23" s="62">
        <v>2</v>
      </c>
      <c r="B23" s="63">
        <v>78</v>
      </c>
      <c r="C23" s="64">
        <v>10009166682</v>
      </c>
      <c r="D23" s="65" t="s">
        <v>62</v>
      </c>
      <c r="E23" s="66">
        <v>35225</v>
      </c>
      <c r="F23" s="67" t="s">
        <v>45</v>
      </c>
      <c r="G23" s="64" t="s">
        <v>63</v>
      </c>
      <c r="H23" s="68"/>
      <c r="I23" s="69"/>
    </row>
    <row r="24" spans="1:9" ht="24" customHeight="1" x14ac:dyDescent="0.25">
      <c r="A24" s="62">
        <v>3</v>
      </c>
      <c r="B24" s="63">
        <v>5</v>
      </c>
      <c r="C24" s="64">
        <v>10014630008</v>
      </c>
      <c r="D24" s="65" t="s">
        <v>64</v>
      </c>
      <c r="E24" s="66">
        <v>36368</v>
      </c>
      <c r="F24" s="67" t="s">
        <v>47</v>
      </c>
      <c r="G24" s="64" t="s">
        <v>61</v>
      </c>
      <c r="H24" s="68"/>
      <c r="I24" s="69"/>
    </row>
    <row r="25" spans="1:9" ht="24" customHeight="1" x14ac:dyDescent="0.25">
      <c r="A25" s="62">
        <v>4</v>
      </c>
      <c r="B25" s="63">
        <v>48</v>
      </c>
      <c r="C25" s="64">
        <v>10015266568</v>
      </c>
      <c r="D25" s="65" t="s">
        <v>65</v>
      </c>
      <c r="E25" s="66">
        <v>36288</v>
      </c>
      <c r="F25" s="67" t="s">
        <v>47</v>
      </c>
      <c r="G25" s="64" t="s">
        <v>66</v>
      </c>
      <c r="H25" s="68"/>
      <c r="I25" s="69"/>
    </row>
    <row r="26" spans="1:9" ht="24" customHeight="1" x14ac:dyDescent="0.25">
      <c r="A26" s="62">
        <v>5</v>
      </c>
      <c r="B26" s="63">
        <v>49</v>
      </c>
      <c r="C26" s="64">
        <v>10101780565</v>
      </c>
      <c r="D26" s="65" t="s">
        <v>67</v>
      </c>
      <c r="E26" s="66">
        <v>38579</v>
      </c>
      <c r="F26" s="67" t="s">
        <v>49</v>
      </c>
      <c r="G26" s="64" t="s">
        <v>66</v>
      </c>
      <c r="H26" s="68"/>
      <c r="I26" s="69"/>
    </row>
    <row r="27" spans="1:9" ht="24" customHeight="1" x14ac:dyDescent="0.25">
      <c r="A27" s="62">
        <v>6</v>
      </c>
      <c r="B27" s="63">
        <v>10</v>
      </c>
      <c r="C27" s="64">
        <v>10104123420</v>
      </c>
      <c r="D27" s="65" t="s">
        <v>68</v>
      </c>
      <c r="E27" s="66">
        <v>38726</v>
      </c>
      <c r="F27" s="67" t="s">
        <v>47</v>
      </c>
      <c r="G27" s="64" t="s">
        <v>61</v>
      </c>
      <c r="H27" s="68"/>
      <c r="I27" s="69"/>
    </row>
    <row r="28" spans="1:9" ht="24" customHeight="1" x14ac:dyDescent="0.25">
      <c r="A28" s="62">
        <v>7</v>
      </c>
      <c r="B28" s="63">
        <v>50</v>
      </c>
      <c r="C28" s="64">
        <v>10113386213</v>
      </c>
      <c r="D28" s="65" t="s">
        <v>69</v>
      </c>
      <c r="E28" s="66">
        <v>39330</v>
      </c>
      <c r="F28" s="67" t="s">
        <v>49</v>
      </c>
      <c r="G28" s="64" t="s">
        <v>66</v>
      </c>
      <c r="H28" s="68"/>
      <c r="I28" s="69"/>
    </row>
    <row r="29" spans="1:9" ht="24" customHeight="1" x14ac:dyDescent="0.25">
      <c r="A29" s="62">
        <v>8</v>
      </c>
      <c r="B29" s="63">
        <v>7</v>
      </c>
      <c r="C29" s="64">
        <v>10093990253</v>
      </c>
      <c r="D29" s="65" t="s">
        <v>70</v>
      </c>
      <c r="E29" s="66">
        <v>38453</v>
      </c>
      <c r="F29" s="67" t="s">
        <v>47</v>
      </c>
      <c r="G29" s="64" t="s">
        <v>61</v>
      </c>
      <c r="H29" s="68"/>
      <c r="I29" s="69"/>
    </row>
    <row r="30" spans="1:9" ht="24" customHeight="1" x14ac:dyDescent="0.25">
      <c r="A30" s="62">
        <v>9</v>
      </c>
      <c r="B30" s="63">
        <v>73</v>
      </c>
      <c r="C30" s="64">
        <v>10036049123</v>
      </c>
      <c r="D30" s="65" t="s">
        <v>71</v>
      </c>
      <c r="E30" s="66">
        <v>37978</v>
      </c>
      <c r="F30" s="67" t="s">
        <v>49</v>
      </c>
      <c r="G30" s="64" t="s">
        <v>72</v>
      </c>
      <c r="H30" s="68"/>
      <c r="I30" s="69"/>
    </row>
    <row r="31" spans="1:9" ht="24" customHeight="1" x14ac:dyDescent="0.25">
      <c r="A31" s="62">
        <v>10</v>
      </c>
      <c r="B31" s="63">
        <v>95</v>
      </c>
      <c r="C31" s="64">
        <v>10131583009</v>
      </c>
      <c r="D31" s="65" t="s">
        <v>73</v>
      </c>
      <c r="E31" s="66">
        <v>38691</v>
      </c>
      <c r="F31" s="67"/>
      <c r="G31" s="70" t="s">
        <v>74</v>
      </c>
      <c r="H31" s="68"/>
      <c r="I31" s="69"/>
    </row>
    <row r="32" spans="1:9" ht="24" customHeight="1" x14ac:dyDescent="0.25">
      <c r="A32" s="62">
        <v>11</v>
      </c>
      <c r="B32" s="63">
        <v>63</v>
      </c>
      <c r="C32" s="64">
        <v>10095787480</v>
      </c>
      <c r="D32" s="65" t="s">
        <v>75</v>
      </c>
      <c r="E32" s="66">
        <v>37065</v>
      </c>
      <c r="F32" s="67" t="s">
        <v>47</v>
      </c>
      <c r="G32" s="70" t="s">
        <v>76</v>
      </c>
      <c r="H32" s="68"/>
      <c r="I32" s="69"/>
    </row>
    <row r="33" spans="1:9" ht="24" customHeight="1" x14ac:dyDescent="0.25">
      <c r="A33" s="62">
        <v>12</v>
      </c>
      <c r="B33" s="63">
        <v>97</v>
      </c>
      <c r="C33" s="64">
        <v>10103653574</v>
      </c>
      <c r="D33" s="65" t="s">
        <v>77</v>
      </c>
      <c r="E33" s="66">
        <v>38408</v>
      </c>
      <c r="F33" s="67"/>
      <c r="G33" s="70" t="s">
        <v>74</v>
      </c>
      <c r="H33" s="68"/>
      <c r="I33" s="69"/>
    </row>
    <row r="34" spans="1:9" ht="24" customHeight="1" x14ac:dyDescent="0.25">
      <c r="A34" s="62">
        <v>13</v>
      </c>
      <c r="B34" s="63">
        <v>96</v>
      </c>
      <c r="C34" s="64">
        <v>10117666438</v>
      </c>
      <c r="D34" s="65" t="s">
        <v>78</v>
      </c>
      <c r="E34" s="66">
        <v>37761</v>
      </c>
      <c r="F34" s="67"/>
      <c r="G34" s="70" t="s">
        <v>74</v>
      </c>
      <c r="H34" s="68"/>
      <c r="I34" s="69"/>
    </row>
    <row r="35" spans="1:9" ht="24" customHeight="1" x14ac:dyDescent="0.25">
      <c r="A35" s="62">
        <v>14</v>
      </c>
      <c r="B35" s="63">
        <v>51</v>
      </c>
      <c r="C35" s="64">
        <v>10006886576</v>
      </c>
      <c r="D35" s="65" t="s">
        <v>79</v>
      </c>
      <c r="E35" s="66">
        <v>33764</v>
      </c>
      <c r="F35" s="67" t="s">
        <v>42</v>
      </c>
      <c r="G35" s="70" t="s">
        <v>66</v>
      </c>
      <c r="H35" s="68"/>
      <c r="I35" s="69"/>
    </row>
    <row r="36" spans="1:9" ht="24" customHeight="1" x14ac:dyDescent="0.25">
      <c r="A36" s="62">
        <v>15</v>
      </c>
      <c r="B36" s="63">
        <v>65</v>
      </c>
      <c r="C36" s="64">
        <v>10078794292</v>
      </c>
      <c r="D36" s="65" t="s">
        <v>80</v>
      </c>
      <c r="E36" s="66">
        <v>37768</v>
      </c>
      <c r="F36" s="67" t="s">
        <v>47</v>
      </c>
      <c r="G36" s="70" t="s">
        <v>81</v>
      </c>
      <c r="H36" s="68"/>
      <c r="I36" s="69"/>
    </row>
    <row r="37" spans="1:9" ht="24" customHeight="1" x14ac:dyDescent="0.25">
      <c r="A37" s="62">
        <v>16</v>
      </c>
      <c r="B37" s="63">
        <v>62</v>
      </c>
      <c r="C37" s="64">
        <v>10010193367</v>
      </c>
      <c r="D37" s="65" t="s">
        <v>82</v>
      </c>
      <c r="E37" s="66">
        <v>36098</v>
      </c>
      <c r="F37" s="67" t="s">
        <v>47</v>
      </c>
      <c r="G37" s="70" t="s">
        <v>81</v>
      </c>
      <c r="H37" s="68"/>
      <c r="I37" s="69"/>
    </row>
    <row r="38" spans="1:9" ht="24" customHeight="1" x14ac:dyDescent="0.25">
      <c r="A38" s="62">
        <v>17</v>
      </c>
      <c r="B38" s="63">
        <v>6</v>
      </c>
      <c r="C38" s="64">
        <v>10093556278</v>
      </c>
      <c r="D38" s="65" t="s">
        <v>83</v>
      </c>
      <c r="E38" s="66">
        <v>38503</v>
      </c>
      <c r="F38" s="67" t="s">
        <v>47</v>
      </c>
      <c r="G38" s="70" t="s">
        <v>61</v>
      </c>
      <c r="H38" s="68"/>
      <c r="I38" s="69"/>
    </row>
    <row r="39" spans="1:9" ht="24" customHeight="1" x14ac:dyDescent="0.25">
      <c r="A39" s="62">
        <v>18</v>
      </c>
      <c r="B39" s="63">
        <v>8</v>
      </c>
      <c r="C39" s="64">
        <v>10095011985</v>
      </c>
      <c r="D39" s="65" t="s">
        <v>84</v>
      </c>
      <c r="E39" s="66">
        <v>38515</v>
      </c>
      <c r="F39" s="67" t="s">
        <v>49</v>
      </c>
      <c r="G39" s="70" t="s">
        <v>61</v>
      </c>
      <c r="H39" s="68"/>
      <c r="I39" s="69"/>
    </row>
    <row r="40" spans="1:9" ht="24" customHeight="1" x14ac:dyDescent="0.25">
      <c r="A40" s="62">
        <v>19</v>
      </c>
      <c r="B40" s="63">
        <v>66</v>
      </c>
      <c r="C40" s="64">
        <v>10092621038</v>
      </c>
      <c r="D40" s="65" t="s">
        <v>85</v>
      </c>
      <c r="E40" s="66">
        <v>38191</v>
      </c>
      <c r="F40" s="67" t="s">
        <v>47</v>
      </c>
      <c r="G40" s="70" t="s">
        <v>76</v>
      </c>
      <c r="H40" s="68"/>
      <c r="I40" s="69"/>
    </row>
    <row r="41" spans="1:9" ht="19.2" hidden="1" customHeight="1" x14ac:dyDescent="0.25">
      <c r="A41" s="62"/>
      <c r="B41" s="63"/>
      <c r="C41" s="63"/>
      <c r="D41" s="71"/>
      <c r="E41" s="63"/>
      <c r="F41" s="63"/>
      <c r="G41" s="72"/>
      <c r="H41" s="68"/>
      <c r="I41" s="69"/>
    </row>
    <row r="42" spans="1:9" ht="19.2" hidden="1" customHeight="1" x14ac:dyDescent="0.25">
      <c r="A42" s="62"/>
      <c r="B42" s="63"/>
      <c r="C42" s="63"/>
      <c r="D42" s="71"/>
      <c r="E42" s="63"/>
      <c r="F42" s="63"/>
      <c r="G42" s="72"/>
      <c r="H42" s="68"/>
      <c r="I42" s="73"/>
    </row>
    <row r="43" spans="1:9" ht="19.2" hidden="1" customHeight="1" x14ac:dyDescent="0.25">
      <c r="A43" s="62"/>
      <c r="B43" s="63"/>
      <c r="C43" s="63"/>
      <c r="D43" s="71"/>
      <c r="E43" s="63"/>
      <c r="F43" s="63"/>
      <c r="G43" s="72"/>
      <c r="H43" s="68"/>
      <c r="I43" s="73"/>
    </row>
    <row r="44" spans="1:9" ht="19.2" hidden="1" customHeight="1" x14ac:dyDescent="0.25">
      <c r="A44" s="62"/>
      <c r="B44" s="63"/>
      <c r="C44" s="63"/>
      <c r="D44" s="71"/>
      <c r="E44" s="63"/>
      <c r="F44" s="63"/>
      <c r="G44" s="72"/>
      <c r="H44" s="68"/>
      <c r="I44" s="73"/>
    </row>
    <row r="45" spans="1:9" ht="19.2" hidden="1" customHeight="1" x14ac:dyDescent="0.25">
      <c r="A45" s="62"/>
      <c r="B45" s="63"/>
      <c r="C45" s="63"/>
      <c r="D45" s="71"/>
      <c r="E45" s="63"/>
      <c r="F45" s="63"/>
      <c r="G45" s="72"/>
      <c r="H45" s="68"/>
      <c r="I45" s="74"/>
    </row>
    <row r="46" spans="1:9" ht="19.2" hidden="1" customHeight="1" x14ac:dyDescent="0.25">
      <c r="A46" s="75"/>
      <c r="B46" s="76"/>
      <c r="C46" s="76"/>
      <c r="D46" s="77"/>
      <c r="E46" s="76"/>
      <c r="F46" s="76"/>
      <c r="G46" s="78"/>
      <c r="H46" s="79"/>
      <c r="I46" s="80"/>
    </row>
    <row r="47" spans="1:9" ht="19.2" hidden="1" customHeight="1" x14ac:dyDescent="0.25">
      <c r="A47" s="75"/>
      <c r="B47" s="76"/>
      <c r="C47" s="76"/>
      <c r="D47" s="77"/>
      <c r="E47" s="76"/>
      <c r="F47" s="76"/>
      <c r="G47" s="78"/>
      <c r="H47" s="79"/>
      <c r="I47" s="80"/>
    </row>
    <row r="48" spans="1:9" ht="19.2" hidden="1" customHeight="1" x14ac:dyDescent="0.25">
      <c r="A48" s="75"/>
      <c r="B48" s="76"/>
      <c r="C48" s="76"/>
      <c r="D48" s="77"/>
      <c r="E48" s="76"/>
      <c r="F48" s="76"/>
      <c r="G48" s="78"/>
      <c r="H48" s="79"/>
      <c r="I48" s="80"/>
    </row>
    <row r="49" spans="1:9" ht="19.2" hidden="1" customHeight="1" x14ac:dyDescent="0.25">
      <c r="A49" s="75"/>
      <c r="B49" s="76"/>
      <c r="C49" s="76"/>
      <c r="D49" s="77"/>
      <c r="E49" s="76"/>
      <c r="F49" s="76"/>
      <c r="G49" s="78"/>
      <c r="H49" s="79"/>
      <c r="I49" s="80"/>
    </row>
    <row r="50" spans="1:9" ht="19.2" customHeight="1" x14ac:dyDescent="0.25">
      <c r="A50" s="75"/>
      <c r="B50" s="76"/>
      <c r="C50" s="76"/>
      <c r="D50" s="77"/>
      <c r="E50" s="76"/>
      <c r="F50" s="76"/>
      <c r="G50" s="78"/>
      <c r="H50" s="79"/>
      <c r="I50" s="80"/>
    </row>
    <row r="51" spans="1:9" ht="19.2" customHeight="1" x14ac:dyDescent="0.25">
      <c r="A51" s="81" t="s">
        <v>36</v>
      </c>
      <c r="B51" s="82"/>
      <c r="C51" s="76"/>
      <c r="D51" s="77"/>
      <c r="E51" s="76"/>
      <c r="F51" s="76"/>
      <c r="G51" s="78"/>
      <c r="H51" s="79"/>
      <c r="I51" s="83"/>
    </row>
    <row r="52" spans="1:9" ht="19.2" customHeight="1" x14ac:dyDescent="0.25">
      <c r="A52" s="84" t="s">
        <v>37</v>
      </c>
      <c r="B52" s="85"/>
      <c r="C52" s="85"/>
      <c r="D52" s="85"/>
      <c r="E52" s="85"/>
      <c r="F52" s="85"/>
      <c r="G52" s="85"/>
      <c r="H52" s="85"/>
      <c r="I52" s="86"/>
    </row>
    <row r="53" spans="1:9" ht="19.2" customHeight="1" x14ac:dyDescent="0.25">
      <c r="A53" s="84"/>
      <c r="B53" s="85"/>
      <c r="C53" s="85"/>
      <c r="D53" s="85"/>
      <c r="E53" s="85"/>
      <c r="F53" s="85"/>
      <c r="G53" s="85"/>
      <c r="H53" s="85"/>
      <c r="I53" s="86"/>
    </row>
    <row r="54" spans="1:9" ht="16.2" thickBot="1" x14ac:dyDescent="0.35">
      <c r="A54" s="87"/>
      <c r="B54" s="88"/>
      <c r="C54" s="88"/>
      <c r="D54" s="89"/>
      <c r="E54" s="90"/>
      <c r="F54" s="91"/>
      <c r="G54" s="92"/>
      <c r="H54" s="93"/>
      <c r="I54" s="94"/>
    </row>
    <row r="55" spans="1:9" ht="15" thickTop="1" x14ac:dyDescent="0.25">
      <c r="A55" s="95" t="s">
        <v>38</v>
      </c>
      <c r="B55" s="96"/>
      <c r="C55" s="96"/>
      <c r="D55" s="96"/>
      <c r="E55" s="97"/>
      <c r="F55" s="96" t="s">
        <v>39</v>
      </c>
      <c r="G55" s="96"/>
      <c r="H55" s="96"/>
      <c r="I55" s="98"/>
    </row>
    <row r="56" spans="1:9" ht="13.8" x14ac:dyDescent="0.25">
      <c r="A56" s="99" t="s">
        <v>40</v>
      </c>
      <c r="B56" s="100"/>
      <c r="C56" s="101"/>
      <c r="D56" s="100"/>
      <c r="E56" s="102" t="s">
        <v>41</v>
      </c>
      <c r="F56" s="102"/>
      <c r="G56" s="103">
        <v>4</v>
      </c>
      <c r="H56" s="104" t="s">
        <v>42</v>
      </c>
      <c r="I56" s="105">
        <f>COUNTIF(F22:F71,"ЗМС")</f>
        <v>1</v>
      </c>
    </row>
    <row r="57" spans="1:9" ht="13.8" x14ac:dyDescent="0.25">
      <c r="A57" s="99" t="s">
        <v>43</v>
      </c>
      <c r="B57" s="100"/>
      <c r="C57" s="106"/>
      <c r="D57" s="100"/>
      <c r="E57" s="107" t="s">
        <v>44</v>
      </c>
      <c r="F57" s="107"/>
      <c r="G57" s="103">
        <f>G58+G62</f>
        <v>19</v>
      </c>
      <c r="H57" s="104" t="s">
        <v>45</v>
      </c>
      <c r="I57" s="105">
        <f>COUNTIF(F22:F71,"МСМК")</f>
        <v>2</v>
      </c>
    </row>
    <row r="58" spans="1:9" ht="13.8" x14ac:dyDescent="0.25">
      <c r="A58" s="99"/>
      <c r="B58" s="100"/>
      <c r="C58" s="108"/>
      <c r="D58" s="100"/>
      <c r="E58" s="107" t="s">
        <v>46</v>
      </c>
      <c r="F58" s="107"/>
      <c r="G58" s="103">
        <f>G59+G60+G61</f>
        <v>19</v>
      </c>
      <c r="H58" s="104" t="s">
        <v>47</v>
      </c>
      <c r="I58" s="105">
        <f>COUNTIF(F22:F71,"МС")</f>
        <v>9</v>
      </c>
    </row>
    <row r="59" spans="1:9" ht="13.8" x14ac:dyDescent="0.25">
      <c r="A59" s="99"/>
      <c r="B59" s="100"/>
      <c r="C59" s="108"/>
      <c r="D59" s="100"/>
      <c r="E59" s="107" t="s">
        <v>48</v>
      </c>
      <c r="F59" s="107"/>
      <c r="G59" s="103">
        <f>COUNT(A22:A71)</f>
        <v>19</v>
      </c>
      <c r="H59" s="104" t="s">
        <v>49</v>
      </c>
      <c r="I59" s="105">
        <f>COUNTIF(F22:F71,"КМС")</f>
        <v>4</v>
      </c>
    </row>
    <row r="60" spans="1:9" ht="13.8" x14ac:dyDescent="0.25">
      <c r="A60" s="99"/>
      <c r="B60" s="100"/>
      <c r="C60" s="108"/>
      <c r="D60" s="100"/>
      <c r="E60" s="107" t="s">
        <v>50</v>
      </c>
      <c r="F60" s="107"/>
      <c r="G60" s="103">
        <f>COUNTIF(A22:A71,"НФ")</f>
        <v>0</v>
      </c>
      <c r="H60" s="104" t="s">
        <v>51</v>
      </c>
      <c r="I60" s="105">
        <f>COUNTIF(F22:F71,"1 СР")</f>
        <v>0</v>
      </c>
    </row>
    <row r="61" spans="1:9" ht="13.8" x14ac:dyDescent="0.25">
      <c r="A61" s="99"/>
      <c r="B61" s="100"/>
      <c r="C61" s="100"/>
      <c r="D61" s="109"/>
      <c r="E61" s="107" t="s">
        <v>52</v>
      </c>
      <c r="F61" s="107"/>
      <c r="G61" s="103">
        <f>COUNTIF(A22:A71,"ДСКВ")</f>
        <v>0</v>
      </c>
      <c r="H61" s="110" t="s">
        <v>53</v>
      </c>
      <c r="I61" s="105">
        <f>COUNTIF(F22:F71,"2 СР")</f>
        <v>0</v>
      </c>
    </row>
    <row r="62" spans="1:9" ht="13.8" x14ac:dyDescent="0.25">
      <c r="A62" s="99"/>
      <c r="B62" s="100"/>
      <c r="C62" s="100"/>
      <c r="D62" s="100"/>
      <c r="E62" s="107" t="s">
        <v>54</v>
      </c>
      <c r="F62" s="107"/>
      <c r="G62" s="103">
        <f>COUNTIF(A22:A71,"НС")</f>
        <v>0</v>
      </c>
      <c r="H62" s="110" t="s">
        <v>55</v>
      </c>
      <c r="I62" s="105">
        <f>COUNTIF(F22:F71,"3 СР")</f>
        <v>0</v>
      </c>
    </row>
    <row r="63" spans="1:9" ht="13.8" x14ac:dyDescent="0.25">
      <c r="A63" s="111"/>
      <c r="B63" s="76"/>
      <c r="C63" s="76"/>
      <c r="D63" s="112"/>
      <c r="E63" s="113"/>
      <c r="F63" s="112"/>
      <c r="G63" s="112"/>
      <c r="H63" s="114"/>
      <c r="I63" s="94"/>
    </row>
    <row r="64" spans="1:9" ht="13.8" x14ac:dyDescent="0.3">
      <c r="A64" s="115" t="s">
        <v>56</v>
      </c>
      <c r="B64" s="116"/>
      <c r="C64" s="116"/>
      <c r="D64" s="116" t="s">
        <v>57</v>
      </c>
      <c r="E64" s="116"/>
      <c r="F64" s="116" t="s">
        <v>58</v>
      </c>
      <c r="G64" s="116"/>
      <c r="H64" s="117" t="s">
        <v>59</v>
      </c>
      <c r="I64" s="118"/>
    </row>
    <row r="65" spans="1:9" ht="13.8" x14ac:dyDescent="0.25">
      <c r="A65" s="119"/>
      <c r="B65" s="2"/>
      <c r="C65" s="2"/>
      <c r="D65" s="2"/>
      <c r="E65" s="2"/>
      <c r="F65" s="2"/>
      <c r="G65" s="2"/>
      <c r="H65" s="2"/>
      <c r="I65" s="120"/>
    </row>
    <row r="66" spans="1:9" ht="13.8" x14ac:dyDescent="0.25">
      <c r="A66" s="121"/>
      <c r="B66" s="76"/>
      <c r="C66" s="76"/>
      <c r="D66" s="76"/>
      <c r="E66" s="122"/>
      <c r="F66" s="76"/>
      <c r="G66" s="76"/>
      <c r="H66" s="114"/>
      <c r="I66" s="94"/>
    </row>
    <row r="67" spans="1:9" ht="13.8" x14ac:dyDescent="0.25">
      <c r="A67" s="121"/>
      <c r="B67" s="76"/>
      <c r="C67" s="76"/>
      <c r="D67" s="76"/>
      <c r="E67" s="122"/>
      <c r="F67" s="76"/>
      <c r="G67" s="76"/>
      <c r="H67" s="114"/>
      <c r="I67" s="94"/>
    </row>
    <row r="68" spans="1:9" ht="13.8" x14ac:dyDescent="0.25">
      <c r="A68" s="121"/>
      <c r="B68" s="76"/>
      <c r="C68" s="76"/>
      <c r="D68" s="76"/>
      <c r="E68" s="122"/>
      <c r="F68" s="76"/>
      <c r="G68" s="76"/>
      <c r="H68" s="114"/>
      <c r="I68" s="94"/>
    </row>
    <row r="69" spans="1:9" ht="13.8" x14ac:dyDescent="0.25">
      <c r="A69" s="121"/>
      <c r="B69" s="76"/>
      <c r="C69" s="76"/>
      <c r="D69" s="76"/>
      <c r="E69" s="122"/>
      <c r="F69" s="76"/>
      <c r="G69" s="76"/>
      <c r="H69" s="114"/>
      <c r="I69" s="94"/>
    </row>
    <row r="70" spans="1:9" ht="13.8" thickBot="1" x14ac:dyDescent="0.3">
      <c r="A70" s="123" t="str">
        <f>G16</f>
        <v>Денисенко С.А. (Москва)</v>
      </c>
      <c r="B70" s="124"/>
      <c r="C70" s="124"/>
      <c r="D70" s="124" t="str">
        <f>G17</f>
        <v>Афанасьева Е.А. (ВК, Свердловская область)</v>
      </c>
      <c r="E70" s="124"/>
      <c r="F70" s="124" t="str">
        <f>G18</f>
        <v>Валова А.С. (ВК, Санкт-Петербург)</v>
      </c>
      <c r="G70" s="124"/>
      <c r="H70" s="125" t="str">
        <f>G19</f>
        <v>Гниденко В.Н. (ВК, Тульская область)</v>
      </c>
      <c r="I70" s="126"/>
    </row>
    <row r="71" spans="1:9" ht="13.8" thickTop="1" x14ac:dyDescent="0.25"/>
  </sheetData>
  <mergeCells count="39">
    <mergeCell ref="H64:I64"/>
    <mergeCell ref="A65:E65"/>
    <mergeCell ref="F65:I65"/>
    <mergeCell ref="A70:C70"/>
    <mergeCell ref="D70:E70"/>
    <mergeCell ref="F70:G70"/>
    <mergeCell ref="H70:I70"/>
    <mergeCell ref="E58:F58"/>
    <mergeCell ref="E59:F59"/>
    <mergeCell ref="E60:F60"/>
    <mergeCell ref="E61:F61"/>
    <mergeCell ref="E62:F62"/>
    <mergeCell ref="A64:C64"/>
    <mergeCell ref="D64:E64"/>
    <mergeCell ref="F64:G64"/>
    <mergeCell ref="H18:I18"/>
    <mergeCell ref="A52:I53"/>
    <mergeCell ref="A55:D55"/>
    <mergeCell ref="F55:I55"/>
    <mergeCell ref="E56:F56"/>
    <mergeCell ref="E57:F57"/>
    <mergeCell ref="A13:D13"/>
    <mergeCell ref="A14:D14"/>
    <mergeCell ref="A15:G15"/>
    <mergeCell ref="H15:I15"/>
    <mergeCell ref="H16:I16"/>
    <mergeCell ref="H17:I17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conditionalFormatting sqref="E59:E62">
    <cfRule type="duplicateValues" dxfId="0" priority="1"/>
  </conditionalFormatting>
  <pageMargins left="0" right="0" top="0" bottom="0" header="0" footer="0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муж выб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2024-05-28T14:14:46Z</dcterms:created>
  <dcterms:modified xsi:type="dcterms:W3CDTF">2024-05-28T14:15:05Z</dcterms:modified>
</cp:coreProperties>
</file>