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andr\OneDrive\Рабочий стол\2025г\Протоколы 2025\12. № (Дерт) 27-30.06.25, КР, Казань\Для сайта\"/>
    </mc:Choice>
  </mc:AlternateContent>
  <xr:revisionPtr revIDLastSave="0" documentId="13_ncr:1_{01C9E597-3FDB-46D8-8A67-01D35454CC3B}" xr6:coauthVersionLast="47" xr6:coauthVersionMax="47" xr10:uidLastSave="{00000000-0000-0000-0000-000000000000}"/>
  <bookViews>
    <workbookView xWindow="8832" yWindow="1248" windowWidth="13020" windowHeight="10056" tabRatio="736" xr2:uid="{00000000-000D-0000-FFFF-FFFF00000000}"/>
  </bookViews>
  <sheets>
    <sheet name="КР Мужчины-оф.протокол" sheetId="2" r:id="rId1"/>
  </sheets>
  <definedNames>
    <definedName name="_xlnm.Print_Titles" localSheetId="0">'КР Мужчины-оф.протокол'!$21:$21</definedName>
    <definedName name="_xlnm.Print_Area" localSheetId="0">'КР Мужчины-оф.протокол'!$A$1:$O$68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2" l="1"/>
  <c r="D51" i="2"/>
  <c r="O43" i="2"/>
  <c r="O42" i="2"/>
  <c r="H42" i="2"/>
  <c r="O41" i="2"/>
  <c r="H41" i="2"/>
  <c r="O40" i="2"/>
  <c r="O39" i="2"/>
  <c r="O38" i="2"/>
  <c r="O37" i="2"/>
</calcChain>
</file>

<file path=xl/sharedStrings.xml><?xml version="1.0" encoding="utf-8"?>
<sst xmlns="http://schemas.openxmlformats.org/spreadsheetml/2006/main" count="118" uniqueCount="101">
  <si>
    <t>Министерство спорта Российской Федерации</t>
  </si>
  <si>
    <t>Министерство спорта Республики Татарстан</t>
  </si>
  <si>
    <t>Федерация велосипедного спорта России</t>
  </si>
  <si>
    <t>по велосипедному спорту</t>
  </si>
  <si>
    <t>ИТОГОВЫЙ ПРОТОКОЛ</t>
  </si>
  <si>
    <t>ВМХ - фристайл - дерт</t>
  </si>
  <si>
    <t>МУЖЧИНЫ</t>
  </si>
  <si>
    <t>МЕСТО ПРОВЕДЕНИЯ: г. Казань</t>
  </si>
  <si>
    <t>Номер-код ВРВС - 0080051812М</t>
  </si>
  <si>
    <t>ДАТА ПРОВЕДЕНИЯ:  27-30 июня 2025 года</t>
  </si>
  <si>
    <t>ЕКП 2025 № - 2008160020030595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</si>
  <si>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</si>
  <si>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</si>
  <si>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</si>
  <si>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РЕГ.НОМЕР: </t>
  </si>
  <si>
    <t>ГЛАВНЫЙ СУДЬЯ:</t>
  </si>
  <si>
    <t>АНДРИЯНОВ А.С. (ВК, г. МОСКВА)</t>
  </si>
  <si>
    <t>ВЫСОТА СТАРТОВОЙ ГОРЫ (HD)(м):</t>
  </si>
  <si>
    <t>ГЛАВНЫЙ СЕКРЕТАРЬ:</t>
  </si>
  <si>
    <t>ВЫСОЦКИЙ С.М. ( 1К, г. МОСКВА)</t>
  </si>
  <si>
    <t>КОНТРОЛЬНОЕ ВРЕМЯ (МИН):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</si>
  <si>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</si>
  <si>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</si>
  <si>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</si>
  <si>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</si>
  <si>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</si>
  <si>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</si>
  <si>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</si>
  <si>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И МЕСТО В КВАЛИФИКАЦИИ</t>
  </si>
  <si>
    <t>РЕЗУЛЬТАТ В ФИНАЛЕ</t>
  </si>
  <si>
    <t>РЕЗУЛЬТАТ ОЧКИ</t>
  </si>
  <si>
    <t>ВЫПОЛНЕНИЕ НТУ ЕВСК</t>
  </si>
  <si>
    <t>ПРИМЕЧАНИЕ</t>
  </si>
  <si>
    <t>1 ПОПЫТКА</t>
  </si>
  <si>
    <t>2 ПОПЫТКА</t>
  </si>
  <si>
    <t>3 ПОПЫТКА</t>
  </si>
  <si>
    <t>100 972 230 80</t>
  </si>
  <si>
    <t>ШАРАФИЕВ Амир Ленарович</t>
  </si>
  <si>
    <t>05.11.2003</t>
  </si>
  <si>
    <t>КМС</t>
  </si>
  <si>
    <t>Республика Татарстан</t>
  </si>
  <si>
    <t>100 663 019 08</t>
  </si>
  <si>
    <t>МОЛЛАЕВ Александр Владимирович</t>
  </si>
  <si>
    <t>20.12.2002</t>
  </si>
  <si>
    <t>МС</t>
  </si>
  <si>
    <t>Краснодарский край</t>
  </si>
  <si>
    <t>63,00</t>
  </si>
  <si>
    <t>10</t>
  </si>
  <si>
    <t>100 846 821 92</t>
  </si>
  <si>
    <t>ИСАКОВ Никита Викторович</t>
  </si>
  <si>
    <t>08.06.1998</t>
  </si>
  <si>
    <t>Красноярский край</t>
  </si>
  <si>
    <t>101 298 380 19</t>
  </si>
  <si>
    <t>СОРОКО Роман Максимович</t>
  </si>
  <si>
    <t>15.06.2005</t>
  </si>
  <si>
    <t>Санкт-Петербург</t>
  </si>
  <si>
    <t>101 163 706 78</t>
  </si>
  <si>
    <t>ЯКИМОВ Николай Дмитриевич</t>
  </si>
  <si>
    <t>15.10.2006</t>
  </si>
  <si>
    <t>101 397 007 94</t>
  </si>
  <si>
    <t>ЧАЩИН Никита Исмоилович</t>
  </si>
  <si>
    <t>101 415 687 53</t>
  </si>
  <si>
    <t>ШАВАНОВ Роман Дмитриевич</t>
  </si>
  <si>
    <t>08.09.2005</t>
  </si>
  <si>
    <t xml:space="preserve">Красноярский край </t>
  </si>
  <si>
    <t>100 846 957 34</t>
  </si>
  <si>
    <t>ФОМИНОВ Никита Алексеевич</t>
  </si>
  <si>
    <t>90,00</t>
  </si>
  <si>
    <t>1</t>
  </si>
  <si>
    <t>101 299 603 78</t>
  </si>
  <si>
    <t>БАЕВ Кирилл Владимирович</t>
  </si>
  <si>
    <t>101 307 789 19</t>
  </si>
  <si>
    <t>РУДАКОВ Артём Тимофеевич</t>
  </si>
  <si>
    <t>19.03.2004</t>
  </si>
  <si>
    <t>101 300 409 11</t>
  </si>
  <si>
    <t>МИЗИН Дмитрий Сергееви</t>
  </si>
  <si>
    <t>Омская область</t>
  </si>
  <si>
    <t>101 203 731 42</t>
  </si>
  <si>
    <t>ЦЫРЕНЩИКОВ Матвей Александрович</t>
  </si>
  <si>
    <t>1 СР</t>
  </si>
  <si>
    <t>Челябинская область</t>
  </si>
  <si>
    <t>ПОГОДНЫЕ УСЛОВИЯ</t>
  </si>
  <si>
    <t>СТАТИСТИКА ГОНКИ</t>
  </si>
  <si>
    <t>Температура:</t>
  </si>
  <si>
    <t>Субъектов РФ</t>
  </si>
  <si>
    <t>ЗМС</t>
  </si>
  <si>
    <t>Влажность:</t>
  </si>
  <si>
    <t>Заявлено</t>
  </si>
  <si>
    <t>МСМК</t>
  </si>
  <si>
    <t>Осадки:</t>
  </si>
  <si>
    <t>Стартовало</t>
  </si>
  <si>
    <t>Ветер:</t>
  </si>
  <si>
    <t>Финишировало</t>
  </si>
  <si>
    <t>Н. финишировало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</si>
  <si>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</si>
  <si>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</si>
  <si>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</si>
  <si>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</si>
  <si>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</si>
  <si>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</si>
  <si>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КУБОК РОССИИ (1 ЭТАП)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</si>
</sst>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yyyy"/>
    <numFmt numFmtId="166" formatCode="0.00_ "/>
  </numFmts>
  <fonts count="21">
    <font>
      <sz val="10"/>
      <name val="Arial"/>
      <charset val="1"/>
    </font>
    <font>
      <sz val="10"/>
      <name val="Arial"/>
      <charset val="204"/>
    </font>
    <font>
      <sz val="16"/>
      <name val="Calibri"/>
      <charset val="204"/>
      <scheme val="minor"/>
    </font>
    <font>
      <b/>
      <sz val="9"/>
      <name val="Calibri"/>
      <charset val="204"/>
      <scheme val="minor"/>
    </font>
    <font>
      <sz val="9"/>
      <name val="Calibri"/>
      <charset val="204"/>
      <scheme val="minor"/>
    </font>
    <font>
      <sz val="10"/>
      <name val="Calibri"/>
      <charset val="204"/>
      <scheme val="minor"/>
    </font>
    <font>
      <sz val="16"/>
      <name val="Calibri"/>
      <charset val="204"/>
    </font>
    <font>
      <b/>
      <sz val="22"/>
      <name val="Calibri"/>
      <charset val="204"/>
      <scheme val="minor"/>
    </font>
    <font>
      <b/>
      <sz val="16"/>
      <name val="Calibri"/>
      <charset val="204"/>
      <scheme val="minor"/>
    </font>
    <font>
      <b/>
      <sz val="14"/>
      <name val="Calibri"/>
      <charset val="204"/>
      <scheme val="minor"/>
    </font>
    <font>
      <b/>
      <sz val="11"/>
      <name val="Calibri"/>
      <charset val="204"/>
      <scheme val="minor"/>
    </font>
    <font>
      <sz val="1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0"/>
      <name val="Calibri"/>
      <charset val="204"/>
      <scheme val="minor"/>
    </font>
    <font>
      <sz val="12"/>
      <name val="Calibri"/>
      <charset val="134"/>
      <scheme val="minor"/>
    </font>
    <font>
      <sz val="12"/>
      <name val="Calibri"/>
      <charset val="204"/>
      <scheme val="minor"/>
    </font>
    <font>
      <b/>
      <sz val="12"/>
      <color indexed="8"/>
      <name val="Calibri"/>
      <charset val="204"/>
      <scheme val="minor"/>
    </font>
    <font>
      <sz val="10"/>
      <name val="Calibri"/>
      <charset val="204"/>
    </font>
    <font>
      <b/>
      <sz val="12"/>
      <name val="Calibri"/>
      <charset val="204"/>
      <scheme val="minor"/>
    </font>
    <font>
      <sz val="10"/>
      <color rgb="FFFF0000"/>
      <name val="Calibri"/>
      <charset val="204"/>
      <scheme val="minor"/>
    </font>
    <font>
      <sz val="10"/>
      <color indexed="8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0" fillId="0" borderId="0"/>
    <xf numFmtId="0" fontId="20" fillId="0" borderId="0"/>
  </cellStyleXfs>
  <cellXfs count="178">
    <xf numFmtId="0" fontId="0" fillId="0" borderId="0" xfId="0"/>
    <xf numFmtId="0" fontId="1" fillId="0" borderId="0" xfId="2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0" borderId="8" xfId="1" applyFont="1" applyBorder="1" applyAlignment="1">
      <alignment vertical="center"/>
    </xf>
    <xf numFmtId="0" fontId="10" fillId="0" borderId="8" xfId="1" applyFont="1" applyFill="1" applyBorder="1" applyAlignment="1">
      <alignment horizontal="left" vertical="center"/>
    </xf>
    <xf numFmtId="49" fontId="11" fillId="0" borderId="8" xfId="1" applyNumberFormat="1" applyFont="1" applyFill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2" fillId="0" borderId="10" xfId="1" applyFont="1" applyFill="1" applyBorder="1" applyAlignment="1">
      <alignment horizontal="left" vertical="center"/>
    </xf>
    <xf numFmtId="49" fontId="11" fillId="0" borderId="10" xfId="1" applyNumberFormat="1" applyFont="1" applyFill="1" applyBorder="1" applyAlignment="1">
      <alignment vertical="center"/>
    </xf>
    <xf numFmtId="0" fontId="10" fillId="0" borderId="11" xfId="1" applyFont="1" applyBorder="1" applyAlignment="1">
      <alignment vertical="center"/>
    </xf>
    <xf numFmtId="0" fontId="10" fillId="0" borderId="12" xfId="1" applyFont="1" applyBorder="1" applyAlignment="1">
      <alignment horizontal="center" vertical="center"/>
    </xf>
    <xf numFmtId="0" fontId="10" fillId="0" borderId="12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5" fillId="0" borderId="12" xfId="1" applyFont="1" applyBorder="1" applyAlignment="1">
      <alignment horizontal="right" vertical="center"/>
    </xf>
    <xf numFmtId="0" fontId="11" fillId="0" borderId="12" xfId="1" applyFont="1" applyBorder="1" applyAlignment="1">
      <alignment horizontal="right" vertical="center"/>
    </xf>
    <xf numFmtId="0" fontId="5" fillId="0" borderId="16" xfId="1" applyFont="1" applyBorder="1" applyAlignment="1">
      <alignment horizontal="right" vertical="center"/>
    </xf>
    <xf numFmtId="49" fontId="13" fillId="0" borderId="15" xfId="1" applyNumberFormat="1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0" fontId="10" fillId="0" borderId="11" xfId="1" applyFont="1" applyFill="1" applyBorder="1" applyAlignment="1">
      <alignment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vertical="center"/>
    </xf>
    <xf numFmtId="0" fontId="11" fillId="0" borderId="12" xfId="0" applyFont="1" applyFill="1" applyBorder="1" applyAlignment="1">
      <alignment horizontal="right"/>
    </xf>
    <xf numFmtId="49" fontId="13" fillId="0" borderId="15" xfId="1" applyNumberFormat="1" applyFont="1" applyBorder="1" applyAlignment="1">
      <alignment horizontal="left" vertical="center"/>
    </xf>
    <xf numFmtId="0" fontId="5" fillId="0" borderId="17" xfId="1" applyFont="1" applyBorder="1" applyAlignment="1">
      <alignment vertical="center"/>
    </xf>
    <xf numFmtId="0" fontId="5" fillId="0" borderId="17" xfId="1" applyFont="1" applyBorder="1" applyAlignment="1">
      <alignment horizontal="center" vertical="center"/>
    </xf>
    <xf numFmtId="49" fontId="5" fillId="0" borderId="17" xfId="1" applyNumberFormat="1" applyFont="1" applyBorder="1" applyAlignment="1">
      <alignment vertical="center"/>
    </xf>
    <xf numFmtId="0" fontId="5" fillId="0" borderId="21" xfId="2" applyFont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left" vertical="center"/>
    </xf>
    <xf numFmtId="164" fontId="14" fillId="0" borderId="22" xfId="0" applyNumberFormat="1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 wrapText="1"/>
    </xf>
    <xf numFmtId="2" fontId="15" fillId="0" borderId="22" xfId="2" applyNumberFormat="1" applyFont="1" applyBorder="1" applyAlignment="1">
      <alignment horizontal="center" vertical="center"/>
    </xf>
    <xf numFmtId="0" fontId="3" fillId="0" borderId="22" xfId="4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left" vertical="center"/>
    </xf>
    <xf numFmtId="49" fontId="15" fillId="0" borderId="22" xfId="1" applyNumberFormat="1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 wrapText="1"/>
    </xf>
    <xf numFmtId="164" fontId="15" fillId="0" borderId="22" xfId="0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justify"/>
    </xf>
    <xf numFmtId="0" fontId="16" fillId="0" borderId="0" xfId="3" applyFont="1" applyAlignment="1">
      <alignment vertical="center" wrapText="1"/>
    </xf>
    <xf numFmtId="0" fontId="15" fillId="0" borderId="0" xfId="1" applyFont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49" fontId="15" fillId="0" borderId="0" xfId="1" applyNumberFormat="1" applyFont="1" applyAlignment="1">
      <alignment vertical="center" wrapText="1"/>
    </xf>
    <xf numFmtId="0" fontId="10" fillId="2" borderId="24" xfId="1" applyFont="1" applyFill="1" applyBorder="1" applyAlignment="1">
      <alignment vertical="center"/>
    </xf>
    <xf numFmtId="0" fontId="5" fillId="0" borderId="11" xfId="2" applyFont="1" applyBorder="1" applyAlignment="1">
      <alignment vertical="center"/>
    </xf>
    <xf numFmtId="0" fontId="11" fillId="0" borderId="12" xfId="1" applyFont="1" applyBorder="1" applyAlignment="1">
      <alignment horizontal="center" vertical="center"/>
    </xf>
    <xf numFmtId="49" fontId="11" fillId="0" borderId="12" xfId="1" applyNumberFormat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49" fontId="11" fillId="0" borderId="15" xfId="1" applyNumberFormat="1" applyFont="1" applyBorder="1" applyAlignment="1">
      <alignment vertical="center"/>
    </xf>
    <xf numFmtId="0" fontId="17" fillId="4" borderId="16" xfId="1" applyFont="1" applyFill="1" applyBorder="1" applyAlignment="1">
      <alignment horizontal="right" vertical="center"/>
    </xf>
    <xf numFmtId="9" fontId="11" fillId="0" borderId="12" xfId="1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7" fillId="0" borderId="16" xfId="2" applyFont="1" applyBorder="1" applyAlignment="1">
      <alignment horizontal="right" vertical="center"/>
    </xf>
    <xf numFmtId="0" fontId="11" fillId="0" borderId="11" xfId="1" applyFont="1" applyBorder="1" applyAlignment="1">
      <alignment horizontal="left"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49" fontId="11" fillId="0" borderId="12" xfId="1" applyNumberFormat="1" applyFont="1" applyBorder="1" applyAlignment="1">
      <alignment horizontal="left" vertical="center"/>
    </xf>
    <xf numFmtId="0" fontId="18" fillId="2" borderId="11" xfId="1" applyFont="1" applyFill="1" applyBorder="1" applyAlignment="1">
      <alignment vertical="center"/>
    </xf>
    <xf numFmtId="0" fontId="18" fillId="2" borderId="12" xfId="1" applyFont="1" applyFill="1" applyBorder="1" applyAlignment="1">
      <alignment vertical="center"/>
    </xf>
    <xf numFmtId="0" fontId="18" fillId="2" borderId="12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15" fillId="0" borderId="26" xfId="1" applyFont="1" applyBorder="1" applyAlignment="1">
      <alignment vertical="center"/>
    </xf>
    <xf numFmtId="0" fontId="15" fillId="0" borderId="27" xfId="1" applyFont="1" applyBorder="1" applyAlignment="1">
      <alignment vertical="center"/>
    </xf>
    <xf numFmtId="0" fontId="15" fillId="0" borderId="27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3" fillId="0" borderId="12" xfId="1" applyFont="1" applyBorder="1" applyAlignment="1">
      <alignment vertical="center"/>
    </xf>
    <xf numFmtId="49" fontId="13" fillId="0" borderId="12" xfId="1" applyNumberFormat="1" applyFont="1" applyBorder="1" applyAlignment="1">
      <alignment vertical="center"/>
    </xf>
    <xf numFmtId="0" fontId="13" fillId="0" borderId="33" xfId="1" applyFont="1" applyBorder="1" applyAlignment="1">
      <alignment vertical="center"/>
    </xf>
    <xf numFmtId="0" fontId="13" fillId="0" borderId="0" xfId="1" applyFont="1" applyAlignment="1">
      <alignment horizontal="left" vertical="center"/>
    </xf>
    <xf numFmtId="1" fontId="5" fillId="0" borderId="0" xfId="1" applyNumberFormat="1" applyFont="1" applyAlignment="1">
      <alignment vertical="center"/>
    </xf>
    <xf numFmtId="1" fontId="11" fillId="0" borderId="33" xfId="1" applyNumberFormat="1" applyFont="1" applyBorder="1" applyAlignment="1">
      <alignment horizontal="center" vertical="center"/>
    </xf>
    <xf numFmtId="49" fontId="3" fillId="3" borderId="22" xfId="1" applyNumberFormat="1" applyFont="1" applyFill="1" applyBorder="1" applyAlignment="1">
      <alignment horizontal="center" vertical="center" wrapText="1"/>
    </xf>
    <xf numFmtId="1" fontId="15" fillId="0" borderId="22" xfId="2" applyNumberFormat="1" applyFont="1" applyBorder="1" applyAlignment="1">
      <alignment horizontal="center" vertical="center"/>
    </xf>
    <xf numFmtId="166" fontId="15" fillId="0" borderId="22" xfId="2" applyNumberFormat="1" applyFont="1" applyBorder="1" applyAlignment="1">
      <alignment horizontal="center" vertical="center"/>
    </xf>
    <xf numFmtId="0" fontId="19" fillId="0" borderId="22" xfId="4" applyFont="1" applyBorder="1" applyAlignment="1">
      <alignment horizontal="center" vertical="center" wrapText="1"/>
    </xf>
    <xf numFmtId="0" fontId="11" fillId="0" borderId="38" xfId="2" applyFont="1" applyBorder="1" applyAlignment="1">
      <alignment horizontal="center" vertical="center"/>
    </xf>
    <xf numFmtId="166" fontId="15" fillId="0" borderId="22" xfId="1" applyNumberFormat="1" applyFont="1" applyFill="1" applyBorder="1" applyAlignment="1">
      <alignment horizontal="center" vertical="center" wrapText="1"/>
    </xf>
    <xf numFmtId="166" fontId="15" fillId="0" borderId="22" xfId="4" applyNumberFormat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19" fillId="4" borderId="22" xfId="4" applyFont="1" applyFill="1" applyBorder="1" applyAlignment="1">
      <alignment horizontal="center" vertical="center" wrapText="1"/>
    </xf>
    <xf numFmtId="0" fontId="15" fillId="0" borderId="0" xfId="1" applyFont="1" applyAlignment="1">
      <alignment vertical="center" wrapText="1"/>
    </xf>
    <xf numFmtId="0" fontId="5" fillId="0" borderId="40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49" fontId="5" fillId="0" borderId="25" xfId="1" applyNumberFormat="1" applyFont="1" applyBorder="1" applyAlignment="1">
      <alignment horizontal="center" vertical="center"/>
    </xf>
    <xf numFmtId="49" fontId="5" fillId="0" borderId="41" xfId="1" applyNumberFormat="1" applyFont="1" applyBorder="1" applyAlignment="1">
      <alignment horizontal="center" vertical="center"/>
    </xf>
    <xf numFmtId="0" fontId="5" fillId="0" borderId="33" xfId="2" applyFont="1" applyBorder="1" applyAlignment="1">
      <alignment horizontal="right" vertical="center"/>
    </xf>
    <xf numFmtId="0" fontId="5" fillId="0" borderId="42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49" fontId="5" fillId="0" borderId="43" xfId="2" applyNumberFormat="1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49" fontId="5" fillId="0" borderId="6" xfId="2" applyNumberFormat="1" applyFont="1" applyBorder="1" applyAlignment="1">
      <alignment horizontal="center" vertical="center"/>
    </xf>
    <xf numFmtId="49" fontId="5" fillId="0" borderId="13" xfId="2" applyNumberFormat="1" applyFont="1" applyBorder="1" applyAlignment="1">
      <alignment horizontal="center" vertical="center"/>
    </xf>
    <xf numFmtId="49" fontId="11" fillId="0" borderId="12" xfId="1" applyNumberFormat="1" applyFont="1" applyBorder="1" applyAlignment="1">
      <alignment vertical="center"/>
    </xf>
    <xf numFmtId="49" fontId="11" fillId="0" borderId="33" xfId="1" applyNumberFormat="1" applyFont="1" applyBorder="1" applyAlignment="1">
      <alignment vertical="center"/>
    </xf>
    <xf numFmtId="0" fontId="18" fillId="5" borderId="12" xfId="1" applyFont="1" applyFill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15" fillId="0" borderId="27" xfId="1" applyFont="1" applyFill="1" applyBorder="1" applyAlignment="1">
      <alignment horizontal="center" vertical="center"/>
    </xf>
    <xf numFmtId="49" fontId="2" fillId="0" borderId="0" xfId="1" applyNumberFormat="1" applyFont="1" applyAlignment="1">
      <alignment vertical="center"/>
    </xf>
    <xf numFmtId="49" fontId="3" fillId="0" borderId="0" xfId="1" applyNumberFormat="1" applyFont="1" applyAlignment="1">
      <alignment vertical="center"/>
    </xf>
    <xf numFmtId="0" fontId="4" fillId="0" borderId="0" xfId="1" applyFont="1" applyFill="1" applyAlignment="1">
      <alignment vertical="center"/>
    </xf>
    <xf numFmtId="49" fontId="3" fillId="0" borderId="0" xfId="1" applyNumberFormat="1" applyFont="1" applyFill="1" applyAlignment="1">
      <alignment vertical="center"/>
    </xf>
    <xf numFmtId="49" fontId="4" fillId="0" borderId="0" xfId="1" applyNumberFormat="1" applyFont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/>
    </xf>
    <xf numFmtId="0" fontId="15" fillId="0" borderId="27" xfId="1" applyFont="1" applyFill="1" applyBorder="1" applyAlignment="1">
      <alignment horizontal="center" vertical="center"/>
    </xf>
    <xf numFmtId="0" fontId="15" fillId="0" borderId="44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19" xfId="4" applyFont="1" applyFill="1" applyBorder="1" applyAlignment="1">
      <alignment horizontal="center" vertical="center" wrapText="1"/>
    </xf>
    <xf numFmtId="0" fontId="3" fillId="2" borderId="22" xfId="4" applyFont="1" applyFill="1" applyBorder="1" applyAlignment="1">
      <alignment horizontal="center" vertical="center" wrapText="1"/>
    </xf>
    <xf numFmtId="49" fontId="3" fillId="2" borderId="19" xfId="4" applyNumberFormat="1" applyFont="1" applyFill="1" applyBorder="1" applyAlignment="1">
      <alignment horizontal="center" vertical="center" wrapText="1"/>
    </xf>
    <xf numFmtId="49" fontId="3" fillId="2" borderId="22" xfId="4" applyNumberFormat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37" xfId="1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49" fontId="3" fillId="3" borderId="20" xfId="1" applyNumberFormat="1" applyFont="1" applyFill="1" applyBorder="1" applyAlignment="1">
      <alignment horizontal="center" vertical="center" wrapText="1"/>
    </xf>
    <xf numFmtId="49" fontId="3" fillId="3" borderId="34" xfId="1" applyNumberFormat="1" applyFont="1" applyFill="1" applyBorder="1" applyAlignment="1">
      <alignment horizontal="center" vertical="center" wrapText="1"/>
    </xf>
    <xf numFmtId="49" fontId="3" fillId="3" borderId="14" xfId="1" applyNumberFormat="1" applyFont="1" applyFill="1" applyBorder="1" applyAlignment="1">
      <alignment horizontal="center" vertical="center" wrapText="1"/>
    </xf>
    <xf numFmtId="49" fontId="3" fillId="3" borderId="13" xfId="1" applyNumberFormat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/>
    </xf>
    <xf numFmtId="0" fontId="18" fillId="5" borderId="12" xfId="1" applyFont="1" applyFill="1" applyBorder="1" applyAlignment="1">
      <alignment horizontal="center" vertical="center"/>
    </xf>
    <xf numFmtId="0" fontId="18" fillId="5" borderId="33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10" fillId="2" borderId="33" xfId="1" applyFont="1" applyFill="1" applyBorder="1" applyAlignment="1">
      <alignment horizontal="center" vertical="center"/>
    </xf>
    <xf numFmtId="0" fontId="13" fillId="0" borderId="15" xfId="1" applyFont="1" applyBorder="1" applyAlignment="1">
      <alignment horizontal="left" vertical="center"/>
    </xf>
    <xf numFmtId="0" fontId="13" fillId="0" borderId="12" xfId="1" applyFont="1" applyBorder="1" applyAlignment="1">
      <alignment horizontal="left" vertical="center"/>
    </xf>
    <xf numFmtId="0" fontId="13" fillId="0" borderId="33" xfId="1" applyFont="1" applyBorder="1" applyAlignment="1">
      <alignment horizontal="left" vertical="center"/>
    </xf>
    <xf numFmtId="49" fontId="3" fillId="3" borderId="35" xfId="1" applyNumberFormat="1" applyFont="1" applyFill="1" applyBorder="1" applyAlignment="1">
      <alignment horizontal="center" vertical="center" wrapText="1"/>
    </xf>
    <xf numFmtId="49" fontId="3" fillId="3" borderId="24" xfId="1" applyNumberFormat="1" applyFont="1" applyFill="1" applyBorder="1" applyAlignment="1">
      <alignment horizontal="center" vertical="center" wrapText="1"/>
    </xf>
    <xf numFmtId="49" fontId="3" fillId="3" borderId="36" xfId="1" applyNumberFormat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/>
    </xf>
    <xf numFmtId="0" fontId="10" fillId="2" borderId="39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10" fillId="0" borderId="7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10" fillId="0" borderId="8" xfId="2" applyFont="1" applyBorder="1" applyAlignment="1">
      <alignment horizontal="right" vertical="center"/>
    </xf>
    <xf numFmtId="0" fontId="10" fillId="0" borderId="31" xfId="2" applyFont="1" applyBorder="1" applyAlignment="1">
      <alignment horizontal="right" vertical="center"/>
    </xf>
    <xf numFmtId="0" fontId="10" fillId="0" borderId="9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10" fillId="0" borderId="10" xfId="1" applyFont="1" applyBorder="1" applyAlignment="1">
      <alignment horizontal="right" vertical="center"/>
    </xf>
    <xf numFmtId="0" fontId="10" fillId="0" borderId="32" xfId="1" applyFont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</cellXfs>
  <cellStyles count="5">
    <cellStyle name="Обычный" xfId="0" builtinId="0"/>
    <cellStyle name="Обычный 2" xfId="1" xr:uid="{00000000-0005-0000-0000-000031000000}"/>
    <cellStyle name="Обычный 6" xfId="2" xr:uid="{00000000-0005-0000-0000-000032000000}"/>
    <cellStyle name="Обычный_ID4938_RS_1" xfId="3" xr:uid="{00000000-0005-0000-0000-000033000000}"/>
    <cellStyle name="Обычный_Стартовый протокол Смирнов_20101106_Results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292735</xdr:colOff>
      <xdr:row>0</xdr:row>
      <xdr:rowOff>635</xdr:rowOff>
    </xdr:from>
    <xdr:to>
      <xdr:col>2</xdr:col>
      <xdr:colOff>427990</xdr:colOff>
      <xdr:row>5</xdr:row>
      <xdr:rowOff>9525</xdr:rowOff>
    </xdr:to>
    <xdr:pic>
      <xdr:nvPicPr>
        <xdr:cNvPr id="2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292735" y="635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292735</xdr:colOff>
      <xdr:row>0</xdr:row>
      <xdr:rowOff>635</xdr:rowOff>
    </xdr:from>
    <xdr:to>
      <xdr:col>3</xdr:col>
      <xdr:colOff>655955</xdr:colOff>
      <xdr:row>5</xdr:row>
      <xdr:rowOff>53975</xdr:rowOff>
    </xdr:to>
    <xdr:pic>
      <xdr:nvPicPr>
        <xdr:cNvPr id="9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255395" y="635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13</xdr:col>
      <xdr:colOff>13335</xdr:colOff>
      <xdr:row>0</xdr:row>
      <xdr:rowOff>13970</xdr:rowOff>
    </xdr:from>
    <xdr:to>
      <xdr:col>14</xdr:col>
      <xdr:colOff>431165</xdr:colOff>
      <xdr:row>4</xdr:row>
      <xdr:rowOff>159385</xdr:rowOff>
    </xdr:to>
    <xdr:pic>
      <xdr:nvPicPr>
        <xdr:cNvPr id="10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2069445" y="13970"/>
          <a:ext cx="1247140" cy="1142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V51"/>
  <sheetViews>
    <sheetView tabSelected="1" view="pageBreakPreview" zoomScale="75" zoomScaleNormal="75" zoomScaleSheetLayoutView="75" workbookViewId="0">
      <selection activeCell="D29" sqref="D29"/>
    </sheetView>
  </sheetViews>
  <sheetFormatPr defaultColWidth="9.109375" defaultRowHeight="13.8"/>
  <cols>
    <col min="1" max="1" width="7" style="6" customWidth="1"/>
    <col min="2" max="2" width="7" style="7" customWidth="1"/>
    <col min="3" max="3" width="16.44140625" style="7" customWidth="1"/>
    <col min="4" max="4" width="37.88671875" style="6" customWidth="1"/>
    <col min="5" max="5" width="11.77734375" style="6" customWidth="1"/>
    <col min="6" max="6" width="8.77734375" style="6" customWidth="1"/>
    <col min="7" max="7" width="27" style="6" customWidth="1"/>
    <col min="8" max="8" width="9.88671875" style="8" customWidth="1"/>
    <col min="9" max="11" width="9.88671875" style="6" customWidth="1"/>
    <col min="12" max="13" width="10.109375" style="8" customWidth="1"/>
    <col min="14" max="14" width="12.109375" style="6" customWidth="1"/>
    <col min="15" max="15" width="14.21875" style="6" customWidth="1"/>
    <col min="16" max="16" width="9.109375" style="6"/>
    <col min="17" max="17" width="9.109375" style="6" customWidth="1"/>
    <col min="18" max="19" width="9.109375" style="6"/>
    <col min="20" max="22" width="9.109375" style="8"/>
    <col min="23" max="16384" width="9.109375" style="6"/>
  </cols>
  <sheetData>
    <row r="1" spans="1:22" s="1" customFormat="1" ht="19.95" customHeight="1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76"/>
    </row>
    <row r="2" spans="1:22" s="1" customFormat="1" ht="19.95" customHeight="1">
      <c r="A2" s="176" t="s">
        <v>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76"/>
    </row>
    <row r="3" spans="1:22" s="1" customFormat="1" ht="19.95" customHeight="1">
      <c r="A3" s="176" t="s">
        <v>2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76"/>
    </row>
    <row r="4" spans="1:22" ht="18.45" customHeight="1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</row>
    <row r="5" spans="1:22" ht="16.95" customHeight="1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R5" s="1"/>
    </row>
    <row r="6" spans="1:22" s="2" customFormat="1" ht="20.55" customHeight="1">
      <c r="A6" s="171" t="s">
        <v>100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T6" s="112"/>
      <c r="U6" s="112"/>
      <c r="V6" s="112"/>
    </row>
    <row r="7" spans="1:22" s="2" customFormat="1" ht="22.95" customHeight="1">
      <c r="A7" s="172" t="s">
        <v>3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T7" s="112"/>
      <c r="U7" s="112"/>
      <c r="V7" s="112"/>
    </row>
    <row r="8" spans="1:22" s="2" customFormat="1" ht="22.95" customHeight="1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T8" s="112"/>
      <c r="U8" s="112"/>
      <c r="V8" s="112"/>
    </row>
    <row r="9" spans="1:22" ht="19.95" customHeight="1">
      <c r="A9" s="173" t="s">
        <v>4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5"/>
    </row>
    <row r="10" spans="1:22" ht="19.95" customHeight="1">
      <c r="A10" s="156" t="s">
        <v>5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8"/>
    </row>
    <row r="11" spans="1:22" ht="19.95" customHeight="1">
      <c r="A11" s="156" t="s">
        <v>6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8"/>
    </row>
    <row r="12" spans="1:22" ht="19.8" customHeight="1">
      <c r="A12" s="159"/>
      <c r="B12" s="160"/>
      <c r="C12" s="160"/>
      <c r="D12" s="160"/>
      <c r="E12" s="161"/>
      <c r="F12" s="161"/>
      <c r="G12" s="161"/>
      <c r="H12" s="161"/>
      <c r="I12" s="161"/>
      <c r="J12" s="161"/>
      <c r="K12" s="160"/>
      <c r="L12" s="160"/>
      <c r="M12" s="160"/>
      <c r="N12" s="160"/>
      <c r="O12" s="162"/>
    </row>
    <row r="13" spans="1:22" ht="14.4">
      <c r="A13" s="163" t="s">
        <v>7</v>
      </c>
      <c r="B13" s="164"/>
      <c r="C13" s="164"/>
      <c r="D13" s="164"/>
      <c r="E13" s="9"/>
      <c r="F13" s="9"/>
      <c r="G13" s="10"/>
      <c r="H13" s="11"/>
      <c r="I13" s="9"/>
      <c r="J13" s="9"/>
      <c r="K13" s="165" t="s">
        <v>8</v>
      </c>
      <c r="L13" s="165"/>
      <c r="M13" s="165"/>
      <c r="N13" s="165"/>
      <c r="O13" s="166"/>
    </row>
    <row r="14" spans="1:22" ht="14.4">
      <c r="A14" s="167" t="s">
        <v>9</v>
      </c>
      <c r="B14" s="168"/>
      <c r="C14" s="168"/>
      <c r="D14" s="168"/>
      <c r="E14" s="12"/>
      <c r="F14" s="12"/>
      <c r="G14" s="13"/>
      <c r="H14" s="14"/>
      <c r="I14" s="12"/>
      <c r="J14" s="12"/>
      <c r="K14" s="169" t="s">
        <v>10</v>
      </c>
      <c r="L14" s="169"/>
      <c r="M14" s="169"/>
      <c r="N14" s="169"/>
      <c r="O14" s="170"/>
    </row>
    <row r="15" spans="1:22" ht="14.4">
      <c r="A15" s="141" t="s">
        <v>11</v>
      </c>
      <c r="B15" s="142"/>
      <c r="C15" s="142"/>
      <c r="D15" s="142"/>
      <c r="E15" s="143"/>
      <c r="F15" s="143"/>
      <c r="G15" s="144"/>
      <c r="H15" s="145" t="s">
        <v>12</v>
      </c>
      <c r="I15" s="143"/>
      <c r="J15" s="143"/>
      <c r="K15" s="142"/>
      <c r="L15" s="142"/>
      <c r="M15" s="142"/>
      <c r="N15" s="142"/>
      <c r="O15" s="146"/>
    </row>
    <row r="16" spans="1:22" ht="14.4">
      <c r="A16" s="15" t="s">
        <v>13</v>
      </c>
      <c r="B16" s="16"/>
      <c r="C16" s="16"/>
      <c r="D16" s="17"/>
      <c r="E16" s="18"/>
      <c r="F16" s="17"/>
      <c r="G16" s="19"/>
      <c r="H16" s="147" t="s">
        <v>14</v>
      </c>
      <c r="I16" s="148"/>
      <c r="J16" s="148"/>
      <c r="K16" s="148"/>
      <c r="L16" s="148"/>
      <c r="M16" s="148"/>
      <c r="N16" s="148"/>
      <c r="O16" s="149"/>
    </row>
    <row r="17" spans="1:22" ht="14.4">
      <c r="A17" s="15" t="s">
        <v>15</v>
      </c>
      <c r="B17" s="16"/>
      <c r="C17" s="16"/>
      <c r="D17" s="20"/>
      <c r="E17" s="18"/>
      <c r="F17" s="17"/>
      <c r="G17" s="21" t="s">
        <v>16</v>
      </c>
      <c r="H17" s="22" t="s">
        <v>17</v>
      </c>
      <c r="I17" s="77"/>
      <c r="J17" s="77"/>
      <c r="K17" s="77"/>
      <c r="L17" s="78"/>
      <c r="M17" s="78"/>
      <c r="N17" s="77"/>
      <c r="O17" s="79"/>
    </row>
    <row r="18" spans="1:22" ht="14.4">
      <c r="A18" s="23" t="s">
        <v>18</v>
      </c>
      <c r="B18" s="16"/>
      <c r="C18" s="16"/>
      <c r="D18" s="20"/>
      <c r="E18" s="18"/>
      <c r="F18" s="17"/>
      <c r="G18" s="21" t="s">
        <v>19</v>
      </c>
      <c r="H18" s="22" t="s">
        <v>20</v>
      </c>
      <c r="I18" s="77"/>
      <c r="J18" s="77"/>
      <c r="K18" s="77"/>
      <c r="L18" s="78"/>
      <c r="M18" s="78"/>
      <c r="N18" s="77"/>
      <c r="O18" s="79"/>
    </row>
    <row r="19" spans="1:22" ht="14.4">
      <c r="A19" s="24"/>
      <c r="B19" s="25"/>
      <c r="C19" s="25"/>
      <c r="D19" s="26"/>
      <c r="E19" s="26"/>
      <c r="F19" s="26"/>
      <c r="G19" s="27"/>
      <c r="H19" s="28"/>
      <c r="I19" s="80"/>
      <c r="J19" s="80"/>
      <c r="K19" s="80"/>
      <c r="L19" s="72"/>
      <c r="M19" s="72"/>
      <c r="N19" s="81"/>
      <c r="O19" s="82"/>
    </row>
    <row r="20" spans="1:22" ht="7.5" customHeight="1">
      <c r="A20" s="29"/>
      <c r="B20" s="30"/>
      <c r="C20" s="30"/>
      <c r="D20" s="29"/>
      <c r="E20" s="29"/>
      <c r="F20" s="29"/>
      <c r="G20" s="29"/>
      <c r="H20" s="31"/>
      <c r="I20" s="29"/>
      <c r="J20" s="29"/>
      <c r="K20" s="29"/>
      <c r="L20" s="31"/>
      <c r="M20" s="31"/>
      <c r="N20" s="29"/>
      <c r="O20" s="29"/>
    </row>
    <row r="21" spans="1:22" s="3" customFormat="1" ht="20.25" customHeight="1">
      <c r="A21" s="121" t="s">
        <v>21</v>
      </c>
      <c r="B21" s="123" t="s">
        <v>22</v>
      </c>
      <c r="C21" s="123" t="s">
        <v>23</v>
      </c>
      <c r="D21" s="123" t="s">
        <v>24</v>
      </c>
      <c r="E21" s="123" t="s">
        <v>25</v>
      </c>
      <c r="F21" s="123" t="s">
        <v>26</v>
      </c>
      <c r="G21" s="123" t="s">
        <v>27</v>
      </c>
      <c r="H21" s="131" t="s">
        <v>28</v>
      </c>
      <c r="I21" s="132"/>
      <c r="J21" s="150" t="s">
        <v>29</v>
      </c>
      <c r="K21" s="151"/>
      <c r="L21" s="152"/>
      <c r="M21" s="125" t="s">
        <v>30</v>
      </c>
      <c r="N21" s="127" t="s">
        <v>31</v>
      </c>
      <c r="O21" s="129" t="s">
        <v>32</v>
      </c>
      <c r="Q21" s="5"/>
      <c r="T21" s="113"/>
      <c r="U21" s="113"/>
      <c r="V21" s="113"/>
    </row>
    <row r="22" spans="1:22" s="3" customFormat="1" ht="17.25" customHeight="1">
      <c r="A22" s="122"/>
      <c r="B22" s="124"/>
      <c r="C22" s="124"/>
      <c r="D22" s="124"/>
      <c r="E22" s="124"/>
      <c r="F22" s="124"/>
      <c r="G22" s="124"/>
      <c r="H22" s="133"/>
      <c r="I22" s="134"/>
      <c r="J22" s="83" t="s">
        <v>33</v>
      </c>
      <c r="K22" s="83" t="s">
        <v>34</v>
      </c>
      <c r="L22" s="83" t="s">
        <v>35</v>
      </c>
      <c r="M22" s="126"/>
      <c r="N22" s="128"/>
      <c r="O22" s="130"/>
      <c r="Q22" s="5"/>
      <c r="T22" s="113"/>
      <c r="U22" s="113"/>
      <c r="V22" s="113"/>
    </row>
    <row r="23" spans="1:22" ht="16.8" customHeight="1">
      <c r="A23" s="32">
        <v>1</v>
      </c>
      <c r="B23" s="33"/>
      <c r="C23" s="34" t="s">
        <v>36</v>
      </c>
      <c r="D23" s="35" t="s">
        <v>37</v>
      </c>
      <c r="E23" s="36" t="s">
        <v>38</v>
      </c>
      <c r="F23" s="34" t="s">
        <v>39</v>
      </c>
      <c r="G23" s="37" t="s">
        <v>40</v>
      </c>
      <c r="H23" s="38">
        <v>81</v>
      </c>
      <c r="I23" s="84">
        <v>4</v>
      </c>
      <c r="J23" s="85">
        <v>67</v>
      </c>
      <c r="K23" s="85">
        <v>45</v>
      </c>
      <c r="L23" s="85">
        <v>14</v>
      </c>
      <c r="M23" s="85">
        <v>67</v>
      </c>
      <c r="N23" s="86"/>
      <c r="O23" s="87"/>
      <c r="Q23" s="5"/>
      <c r="R23" s="3"/>
      <c r="S23" s="3"/>
      <c r="T23" s="113"/>
      <c r="U23" s="113"/>
      <c r="V23" s="113"/>
    </row>
    <row r="24" spans="1:22" ht="16.8" customHeight="1">
      <c r="A24" s="32">
        <v>2</v>
      </c>
      <c r="B24" s="39"/>
      <c r="C24" s="34" t="s">
        <v>41</v>
      </c>
      <c r="D24" s="40" t="s">
        <v>42</v>
      </c>
      <c r="E24" s="36" t="s">
        <v>43</v>
      </c>
      <c r="F24" s="34" t="s">
        <v>44</v>
      </c>
      <c r="G24" s="37" t="s">
        <v>45</v>
      </c>
      <c r="H24" s="41" t="s">
        <v>46</v>
      </c>
      <c r="I24" s="41" t="s">
        <v>47</v>
      </c>
      <c r="J24" s="88">
        <v>54</v>
      </c>
      <c r="K24" s="88">
        <v>62</v>
      </c>
      <c r="L24" s="89">
        <v>60</v>
      </c>
      <c r="M24" s="89">
        <v>62</v>
      </c>
      <c r="N24" s="90"/>
      <c r="O24" s="91"/>
      <c r="Q24" s="5"/>
      <c r="R24" s="3"/>
      <c r="S24" s="3"/>
      <c r="T24" s="113"/>
      <c r="U24" s="113"/>
      <c r="V24" s="113"/>
    </row>
    <row r="25" spans="1:22" s="4" customFormat="1" ht="17.25" customHeight="1">
      <c r="A25" s="32">
        <v>3</v>
      </c>
      <c r="B25" s="33"/>
      <c r="C25" s="34" t="s">
        <v>48</v>
      </c>
      <c r="D25" s="35" t="s">
        <v>49</v>
      </c>
      <c r="E25" s="36" t="s">
        <v>50</v>
      </c>
      <c r="F25" s="34" t="s">
        <v>39</v>
      </c>
      <c r="G25" s="34" t="s">
        <v>51</v>
      </c>
      <c r="H25" s="38">
        <v>87</v>
      </c>
      <c r="I25" s="84">
        <v>2</v>
      </c>
      <c r="J25" s="85">
        <v>60</v>
      </c>
      <c r="K25" s="85">
        <v>10</v>
      </c>
      <c r="L25" s="85">
        <v>10</v>
      </c>
      <c r="M25" s="85">
        <v>60</v>
      </c>
      <c r="N25" s="86"/>
      <c r="O25" s="87"/>
      <c r="Q25" s="114"/>
      <c r="T25" s="115"/>
      <c r="U25" s="115"/>
      <c r="V25" s="115"/>
    </row>
    <row r="26" spans="1:22" ht="16.8" customHeight="1">
      <c r="A26" s="32">
        <v>4</v>
      </c>
      <c r="B26" s="33"/>
      <c r="C26" s="34" t="s">
        <v>52</v>
      </c>
      <c r="D26" s="35" t="s">
        <v>53</v>
      </c>
      <c r="E26" s="36" t="s">
        <v>54</v>
      </c>
      <c r="F26" s="34" t="s">
        <v>39</v>
      </c>
      <c r="G26" s="37" t="s">
        <v>55</v>
      </c>
      <c r="H26" s="38">
        <v>75</v>
      </c>
      <c r="I26" s="84">
        <v>6</v>
      </c>
      <c r="J26" s="85">
        <v>10</v>
      </c>
      <c r="K26" s="85">
        <v>10</v>
      </c>
      <c r="L26" s="85">
        <v>56</v>
      </c>
      <c r="M26" s="85">
        <v>56</v>
      </c>
      <c r="N26" s="86"/>
      <c r="O26" s="87"/>
      <c r="Q26" s="5"/>
      <c r="R26" s="3"/>
      <c r="S26" s="3"/>
      <c r="T26" s="113"/>
      <c r="U26" s="113"/>
      <c r="V26" s="113"/>
    </row>
    <row r="27" spans="1:22" s="4" customFormat="1" ht="17.25" customHeight="1">
      <c r="A27" s="32">
        <v>5</v>
      </c>
      <c r="B27" s="33"/>
      <c r="C27" s="34" t="s">
        <v>56</v>
      </c>
      <c r="D27" s="35" t="s">
        <v>57</v>
      </c>
      <c r="E27" s="36" t="s">
        <v>58</v>
      </c>
      <c r="F27" s="34" t="s">
        <v>44</v>
      </c>
      <c r="G27" s="37" t="s">
        <v>40</v>
      </c>
      <c r="H27" s="38">
        <v>60</v>
      </c>
      <c r="I27" s="84">
        <v>11</v>
      </c>
      <c r="J27" s="85">
        <v>10</v>
      </c>
      <c r="K27" s="85">
        <v>52</v>
      </c>
      <c r="L27" s="85">
        <v>12</v>
      </c>
      <c r="M27" s="85">
        <v>52</v>
      </c>
      <c r="N27" s="86"/>
      <c r="O27" s="87"/>
      <c r="Q27" s="114"/>
      <c r="T27" s="115"/>
      <c r="U27" s="115"/>
      <c r="V27" s="115"/>
    </row>
    <row r="28" spans="1:22" ht="16.8" customHeight="1">
      <c r="A28" s="32">
        <v>6</v>
      </c>
      <c r="B28" s="33"/>
      <c r="C28" s="34" t="s">
        <v>59</v>
      </c>
      <c r="D28" s="35" t="s">
        <v>60</v>
      </c>
      <c r="E28" s="36">
        <v>38349</v>
      </c>
      <c r="F28" s="34" t="s">
        <v>39</v>
      </c>
      <c r="G28" s="37" t="s">
        <v>55</v>
      </c>
      <c r="H28" s="38">
        <v>57</v>
      </c>
      <c r="I28" s="84">
        <v>12</v>
      </c>
      <c r="J28" s="85">
        <v>47</v>
      </c>
      <c r="K28" s="85">
        <v>49</v>
      </c>
      <c r="L28" s="85">
        <v>40</v>
      </c>
      <c r="M28" s="85">
        <v>49</v>
      </c>
      <c r="N28" s="86"/>
      <c r="O28" s="87"/>
      <c r="Q28" s="5"/>
      <c r="R28" s="3"/>
      <c r="S28" s="3"/>
      <c r="T28" s="113"/>
      <c r="U28" s="113"/>
      <c r="V28" s="113"/>
    </row>
    <row r="29" spans="1:22" ht="16.8" customHeight="1">
      <c r="A29" s="32">
        <v>7</v>
      </c>
      <c r="B29" s="33"/>
      <c r="C29" s="34" t="s">
        <v>61</v>
      </c>
      <c r="D29" s="35" t="s">
        <v>62</v>
      </c>
      <c r="E29" s="36" t="s">
        <v>63</v>
      </c>
      <c r="F29" s="34" t="s">
        <v>39</v>
      </c>
      <c r="G29" s="37" t="s">
        <v>64</v>
      </c>
      <c r="H29" s="38">
        <v>69</v>
      </c>
      <c r="I29" s="84">
        <v>8</v>
      </c>
      <c r="J29" s="85">
        <v>10</v>
      </c>
      <c r="K29" s="85">
        <v>40</v>
      </c>
      <c r="L29" s="85">
        <v>45</v>
      </c>
      <c r="M29" s="85">
        <v>45</v>
      </c>
      <c r="N29" s="92"/>
      <c r="O29" s="87"/>
      <c r="Q29" s="5"/>
      <c r="R29" s="3"/>
      <c r="S29" s="3"/>
      <c r="T29" s="113"/>
      <c r="U29" s="113"/>
      <c r="V29" s="113"/>
    </row>
    <row r="30" spans="1:22" ht="16.8" customHeight="1">
      <c r="A30" s="32">
        <v>8</v>
      </c>
      <c r="B30" s="39"/>
      <c r="C30" s="34" t="s">
        <v>65</v>
      </c>
      <c r="D30" s="40" t="s">
        <v>66</v>
      </c>
      <c r="E30" s="36">
        <v>36281</v>
      </c>
      <c r="F30" s="34" t="s">
        <v>44</v>
      </c>
      <c r="G30" s="37" t="s">
        <v>55</v>
      </c>
      <c r="H30" s="41" t="s">
        <v>67</v>
      </c>
      <c r="I30" s="41" t="s">
        <v>68</v>
      </c>
      <c r="J30" s="88">
        <v>14</v>
      </c>
      <c r="K30" s="88">
        <v>43</v>
      </c>
      <c r="L30" s="89">
        <v>14</v>
      </c>
      <c r="M30" s="89">
        <v>43</v>
      </c>
      <c r="N30" s="90"/>
      <c r="O30" s="91"/>
      <c r="Q30" s="5"/>
      <c r="R30" s="3"/>
      <c r="S30" s="3"/>
      <c r="T30" s="113"/>
      <c r="U30" s="113"/>
      <c r="V30" s="113"/>
    </row>
    <row r="31" spans="1:22" ht="16.8" customHeight="1">
      <c r="A31" s="32">
        <v>9</v>
      </c>
      <c r="B31" s="33"/>
      <c r="C31" s="42" t="s">
        <v>69</v>
      </c>
      <c r="D31" s="35" t="s">
        <v>70</v>
      </c>
      <c r="E31" s="36">
        <v>38890</v>
      </c>
      <c r="F31" s="42" t="s">
        <v>39</v>
      </c>
      <c r="G31" s="43" t="s">
        <v>55</v>
      </c>
      <c r="H31" s="38">
        <v>66</v>
      </c>
      <c r="I31" s="84">
        <v>9</v>
      </c>
      <c r="J31" s="85">
        <v>41</v>
      </c>
      <c r="K31" s="85">
        <v>10</v>
      </c>
      <c r="L31" s="85">
        <v>10</v>
      </c>
      <c r="M31" s="85">
        <v>41</v>
      </c>
      <c r="N31" s="86"/>
      <c r="O31" s="87"/>
      <c r="Q31" s="5"/>
      <c r="R31" s="3"/>
      <c r="S31" s="3"/>
      <c r="T31" s="113"/>
      <c r="U31" s="113"/>
      <c r="V31" s="113"/>
    </row>
    <row r="32" spans="1:22" ht="16.8" customHeight="1">
      <c r="A32" s="32">
        <v>10</v>
      </c>
      <c r="B32" s="33"/>
      <c r="C32" s="34" t="s">
        <v>71</v>
      </c>
      <c r="D32" s="35" t="s">
        <v>72</v>
      </c>
      <c r="E32" s="36" t="s">
        <v>73</v>
      </c>
      <c r="F32" s="34" t="s">
        <v>44</v>
      </c>
      <c r="G32" s="34" t="s">
        <v>51</v>
      </c>
      <c r="H32" s="38">
        <v>78</v>
      </c>
      <c r="I32" s="84">
        <v>5</v>
      </c>
      <c r="J32" s="85">
        <v>30</v>
      </c>
      <c r="K32" s="85">
        <v>22</v>
      </c>
      <c r="L32" s="85">
        <v>22</v>
      </c>
      <c r="M32" s="85">
        <v>30</v>
      </c>
      <c r="N32" s="86"/>
      <c r="O32" s="87"/>
      <c r="Q32" s="5"/>
      <c r="R32" s="3"/>
      <c r="S32" s="3"/>
      <c r="T32" s="113"/>
      <c r="U32" s="113"/>
      <c r="V32" s="113"/>
    </row>
    <row r="33" spans="1:22" ht="16.8" customHeight="1">
      <c r="A33" s="32">
        <v>11</v>
      </c>
      <c r="B33" s="33"/>
      <c r="C33" s="34" t="s">
        <v>74</v>
      </c>
      <c r="D33" s="35" t="s">
        <v>75</v>
      </c>
      <c r="E33" s="36">
        <v>39020</v>
      </c>
      <c r="F33" s="34" t="s">
        <v>39</v>
      </c>
      <c r="G33" s="37" t="s">
        <v>76</v>
      </c>
      <c r="H33" s="38">
        <v>84</v>
      </c>
      <c r="I33" s="84">
        <v>3</v>
      </c>
      <c r="J33" s="85">
        <v>12</v>
      </c>
      <c r="K33" s="85">
        <v>13</v>
      </c>
      <c r="L33" s="85">
        <v>12</v>
      </c>
      <c r="M33" s="85">
        <v>13</v>
      </c>
      <c r="N33" s="86"/>
      <c r="O33" s="87"/>
      <c r="Q33" s="5"/>
      <c r="R33" s="3"/>
      <c r="S33" s="3"/>
      <c r="T33" s="113"/>
      <c r="U33" s="113"/>
      <c r="V33" s="113"/>
    </row>
    <row r="34" spans="1:22" ht="16.8" customHeight="1">
      <c r="A34" s="32">
        <v>12</v>
      </c>
      <c r="B34" s="33"/>
      <c r="C34" s="42" t="s">
        <v>77</v>
      </c>
      <c r="D34" s="35" t="s">
        <v>78</v>
      </c>
      <c r="E34" s="44">
        <v>38742</v>
      </c>
      <c r="F34" s="42" t="s">
        <v>79</v>
      </c>
      <c r="G34" s="43" t="s">
        <v>80</v>
      </c>
      <c r="H34" s="38">
        <v>72</v>
      </c>
      <c r="I34" s="84">
        <v>7</v>
      </c>
      <c r="J34" s="85">
        <v>10</v>
      </c>
      <c r="K34" s="85">
        <v>10</v>
      </c>
      <c r="L34" s="85">
        <v>10</v>
      </c>
      <c r="M34" s="85">
        <v>12</v>
      </c>
      <c r="N34" s="86"/>
      <c r="O34" s="87"/>
      <c r="Q34" s="5"/>
      <c r="R34" s="3"/>
      <c r="S34" s="3"/>
      <c r="T34" s="113"/>
      <c r="U34" s="113"/>
      <c r="V34" s="113"/>
    </row>
    <row r="35" spans="1:22" ht="7.5" customHeight="1">
      <c r="A35" s="45"/>
      <c r="B35" s="46"/>
      <c r="C35" s="45"/>
      <c r="D35" s="47"/>
      <c r="E35" s="48"/>
      <c r="F35" s="49"/>
      <c r="G35" s="48"/>
      <c r="H35" s="50"/>
      <c r="I35" s="93"/>
      <c r="J35" s="93"/>
      <c r="K35" s="93"/>
      <c r="L35" s="50"/>
      <c r="M35" s="50"/>
      <c r="N35" s="93"/>
      <c r="O35" s="93"/>
      <c r="Q35" s="5"/>
      <c r="R35" s="3"/>
      <c r="S35" s="3"/>
      <c r="T35" s="113"/>
      <c r="U35" s="113"/>
      <c r="V35" s="113"/>
    </row>
    <row r="36" spans="1:22" ht="14.4">
      <c r="A36" s="153" t="s">
        <v>81</v>
      </c>
      <c r="B36" s="154"/>
      <c r="C36" s="154"/>
      <c r="D36" s="154"/>
      <c r="E36" s="51"/>
      <c r="F36" s="51"/>
      <c r="G36" s="154" t="s">
        <v>82</v>
      </c>
      <c r="H36" s="154"/>
      <c r="I36" s="154"/>
      <c r="J36" s="154"/>
      <c r="K36" s="154"/>
      <c r="L36" s="154"/>
      <c r="M36" s="154"/>
      <c r="N36" s="154"/>
      <c r="O36" s="155"/>
      <c r="Q36" s="5"/>
      <c r="R36" s="3"/>
      <c r="S36" s="3"/>
      <c r="T36" s="113"/>
      <c r="U36" s="113"/>
      <c r="V36" s="113"/>
    </row>
    <row r="37" spans="1:22" ht="14.4">
      <c r="A37" s="52" t="s">
        <v>83</v>
      </c>
      <c r="B37" s="53"/>
      <c r="C37" s="54"/>
      <c r="D37" s="55"/>
      <c r="E37" s="56"/>
      <c r="F37" s="56"/>
      <c r="G37" s="57" t="s">
        <v>84</v>
      </c>
      <c r="H37" s="58">
        <v>6</v>
      </c>
      <c r="I37" s="94"/>
      <c r="J37" s="95"/>
      <c r="K37" s="95"/>
      <c r="L37" s="96"/>
      <c r="M37" s="97"/>
      <c r="N37" s="57" t="s">
        <v>85</v>
      </c>
      <c r="O37" s="98">
        <f>COUNTIF(F$21:F127,"ЗМС")</f>
        <v>0</v>
      </c>
      <c r="Q37" s="5"/>
      <c r="R37" s="3"/>
      <c r="S37" s="3"/>
      <c r="T37" s="113"/>
      <c r="U37" s="113"/>
      <c r="V37" s="113"/>
    </row>
    <row r="38" spans="1:22" ht="14.4">
      <c r="A38" s="52" t="s">
        <v>86</v>
      </c>
      <c r="B38" s="53"/>
      <c r="C38" s="59"/>
      <c r="D38" s="55"/>
      <c r="E38" s="60"/>
      <c r="F38" s="60"/>
      <c r="G38" s="57" t="s">
        <v>87</v>
      </c>
      <c r="H38" s="61">
        <v>12</v>
      </c>
      <c r="I38" s="99"/>
      <c r="J38" s="100"/>
      <c r="K38" s="100"/>
      <c r="L38" s="101"/>
      <c r="M38" s="102"/>
      <c r="N38" s="57" t="s">
        <v>88</v>
      </c>
      <c r="O38" s="98">
        <f>COUNTIF(F$21:F127,"МСМК")</f>
        <v>0</v>
      </c>
      <c r="Q38" s="5"/>
      <c r="R38" s="3"/>
      <c r="S38" s="3"/>
      <c r="T38" s="113"/>
      <c r="U38" s="113"/>
      <c r="V38" s="113"/>
    </row>
    <row r="39" spans="1:22" ht="14.4">
      <c r="A39" s="52" t="s">
        <v>89</v>
      </c>
      <c r="B39" s="53"/>
      <c r="C39" s="53"/>
      <c r="D39" s="55"/>
      <c r="E39" s="60"/>
      <c r="F39" s="60"/>
      <c r="G39" s="57" t="s">
        <v>90</v>
      </c>
      <c r="H39" s="61">
        <v>12</v>
      </c>
      <c r="I39" s="99"/>
      <c r="J39" s="100"/>
      <c r="K39" s="100"/>
      <c r="L39" s="101"/>
      <c r="M39" s="102"/>
      <c r="N39" s="57" t="s">
        <v>44</v>
      </c>
      <c r="O39" s="98">
        <f>COUNTIF(F$21:F52,"МС")</f>
        <v>4</v>
      </c>
      <c r="Q39" s="5"/>
      <c r="R39" s="3"/>
      <c r="S39" s="3"/>
      <c r="T39" s="113"/>
      <c r="U39" s="113"/>
      <c r="V39" s="113"/>
    </row>
    <row r="40" spans="1:22" ht="14.4">
      <c r="A40" s="52" t="s">
        <v>91</v>
      </c>
      <c r="B40" s="53"/>
      <c r="C40" s="53"/>
      <c r="D40" s="55"/>
      <c r="E40" s="60"/>
      <c r="F40" s="60"/>
      <c r="G40" s="57" t="s">
        <v>92</v>
      </c>
      <c r="H40" s="61">
        <v>12</v>
      </c>
      <c r="I40" s="99"/>
      <c r="J40" s="100"/>
      <c r="K40" s="100"/>
      <c r="L40" s="101"/>
      <c r="M40" s="102"/>
      <c r="N40" s="57" t="s">
        <v>39</v>
      </c>
      <c r="O40" s="98">
        <f>COUNTIF(F$20:F52,"КМС")</f>
        <v>7</v>
      </c>
      <c r="Q40" s="5"/>
      <c r="R40" s="3"/>
      <c r="S40" s="3"/>
      <c r="T40" s="113"/>
      <c r="U40" s="113"/>
      <c r="V40" s="113"/>
    </row>
    <row r="41" spans="1:22" ht="14.4">
      <c r="A41" s="62"/>
      <c r="B41" s="53"/>
      <c r="C41" s="53"/>
      <c r="D41" s="55"/>
      <c r="G41" s="57" t="s">
        <v>93</v>
      </c>
      <c r="H41" s="61">
        <f>COUNTIF(A23:A28,"НФ")</f>
        <v>0</v>
      </c>
      <c r="I41" s="99"/>
      <c r="J41" s="100"/>
      <c r="K41" s="100"/>
      <c r="L41" s="101"/>
      <c r="M41" s="102"/>
      <c r="N41" s="57" t="s">
        <v>79</v>
      </c>
      <c r="O41" s="98">
        <f>COUNTIF(F$23:F24,"1 СР")</f>
        <v>0</v>
      </c>
      <c r="Q41" s="5"/>
      <c r="R41" s="3"/>
      <c r="S41" s="3"/>
      <c r="T41" s="113"/>
      <c r="U41" s="113"/>
      <c r="V41" s="113"/>
    </row>
    <row r="42" spans="1:22" ht="14.4">
      <c r="A42" s="63"/>
      <c r="B42" s="64"/>
      <c r="C42" s="65"/>
      <c r="D42" s="55"/>
      <c r="G42" s="57" t="s">
        <v>94</v>
      </c>
      <c r="H42" s="61">
        <f>COUNTIF(A23:A28,"ДСКВ")</f>
        <v>0</v>
      </c>
      <c r="I42" s="99"/>
      <c r="J42" s="100"/>
      <c r="K42" s="100"/>
      <c r="L42" s="101"/>
      <c r="M42" s="102"/>
      <c r="N42" s="57" t="s">
        <v>95</v>
      </c>
      <c r="O42" s="98">
        <f>COUNTIF(F$23:F24,"2 СР")</f>
        <v>0</v>
      </c>
    </row>
    <row r="43" spans="1:22" ht="14.4">
      <c r="A43" s="66"/>
      <c r="B43" s="53"/>
      <c r="C43" s="53"/>
      <c r="D43" s="55"/>
      <c r="E43" s="60"/>
      <c r="F43" s="60"/>
      <c r="G43" s="57" t="s">
        <v>96</v>
      </c>
      <c r="H43" s="61">
        <v>0</v>
      </c>
      <c r="I43" s="103"/>
      <c r="J43" s="104"/>
      <c r="K43" s="104"/>
      <c r="L43" s="105"/>
      <c r="M43" s="106"/>
      <c r="N43" s="57" t="s">
        <v>97</v>
      </c>
      <c r="O43" s="98">
        <f>COUNTIF(F$23:F126,"3 СР")</f>
        <v>0</v>
      </c>
    </row>
    <row r="44" spans="1:22" ht="5.25" customHeight="1">
      <c r="A44" s="66"/>
      <c r="B44" s="53"/>
      <c r="C44" s="53"/>
      <c r="D44" s="53"/>
      <c r="E44" s="53"/>
      <c r="F44" s="53"/>
      <c r="G44" s="64"/>
      <c r="H44" s="67"/>
      <c r="I44" s="67"/>
      <c r="J44" s="67"/>
      <c r="K44" s="67"/>
      <c r="L44" s="67"/>
      <c r="M44" s="67"/>
      <c r="N44" s="107"/>
      <c r="O44" s="108"/>
    </row>
    <row r="45" spans="1:22" ht="15.6">
      <c r="A45" s="68"/>
      <c r="B45" s="69"/>
      <c r="C45" s="69"/>
      <c r="D45" s="135" t="s">
        <v>98</v>
      </c>
      <c r="E45" s="135"/>
      <c r="F45" s="135"/>
      <c r="G45" s="135" t="s">
        <v>99</v>
      </c>
      <c r="H45" s="135"/>
      <c r="I45" s="135"/>
      <c r="J45" s="70"/>
      <c r="K45" s="70"/>
      <c r="L45" s="109"/>
      <c r="M45" s="136"/>
      <c r="N45" s="136"/>
      <c r="O45" s="137"/>
    </row>
    <row r="46" spans="1:22">
      <c r="A46" s="138"/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40"/>
    </row>
    <row r="47" spans="1:22">
      <c r="A47" s="71"/>
      <c r="D47" s="7"/>
      <c r="E47" s="7"/>
      <c r="F47" s="7"/>
      <c r="G47" s="7"/>
      <c r="H47" s="72"/>
      <c r="I47" s="7"/>
      <c r="J47" s="7"/>
      <c r="K47" s="7"/>
      <c r="L47" s="72"/>
      <c r="M47" s="72"/>
      <c r="N47" s="7"/>
      <c r="O47" s="110"/>
    </row>
    <row r="48" spans="1:22">
      <c r="A48" s="71"/>
      <c r="D48" s="7"/>
      <c r="E48" s="7"/>
      <c r="F48" s="7"/>
      <c r="G48" s="7"/>
      <c r="H48" s="72"/>
      <c r="I48" s="7"/>
      <c r="J48" s="7"/>
      <c r="K48" s="7"/>
      <c r="L48" s="72"/>
      <c r="M48" s="72"/>
      <c r="N48" s="7"/>
      <c r="O48" s="110"/>
    </row>
    <row r="49" spans="1:22">
      <c r="A49" s="71"/>
      <c r="D49" s="7"/>
      <c r="E49" s="7"/>
      <c r="F49" s="7"/>
      <c r="G49" s="7"/>
      <c r="H49" s="72"/>
      <c r="I49" s="7"/>
      <c r="J49" s="7"/>
      <c r="K49" s="7"/>
      <c r="L49" s="72"/>
      <c r="M49" s="72"/>
      <c r="N49" s="7"/>
      <c r="O49" s="110"/>
    </row>
    <row r="50" spans="1:22">
      <c r="A50" s="71"/>
      <c r="D50" s="7"/>
      <c r="E50" s="7"/>
      <c r="F50" s="7"/>
      <c r="G50" s="7"/>
      <c r="H50" s="72"/>
      <c r="I50" s="7"/>
      <c r="J50" s="7"/>
      <c r="K50" s="7"/>
      <c r="L50" s="72"/>
      <c r="M50" s="72"/>
      <c r="N50" s="7"/>
      <c r="O50" s="110"/>
    </row>
    <row r="51" spans="1:22" s="5" customFormat="1" ht="13.8" customHeight="1">
      <c r="A51" s="73"/>
      <c r="B51" s="74"/>
      <c r="C51" s="74"/>
      <c r="D51" s="118" t="str">
        <f>G17</f>
        <v>АНДРИЯНОВ А.С. (ВК, г. МОСКВА)</v>
      </c>
      <c r="E51" s="118"/>
      <c r="F51" s="118"/>
      <c r="G51" s="118" t="str">
        <f>G18</f>
        <v>ВЫСОЦКИЙ С.М. ( 1К, г. МОСКВА)</v>
      </c>
      <c r="H51" s="118"/>
      <c r="I51" s="118"/>
      <c r="J51" s="75"/>
      <c r="K51" s="75"/>
      <c r="L51" s="111"/>
      <c r="M51" s="119"/>
      <c r="N51" s="119"/>
      <c r="O51" s="120"/>
      <c r="T51" s="116"/>
      <c r="U51" s="116"/>
      <c r="V51" s="116"/>
    </row>
  </sheetData>
  <sortState xmlns:xlrd2="http://schemas.microsoft.com/office/spreadsheetml/2017/richdata2" ref="A23:O34">
    <sortCondition descending="1" ref="M23:M34"/>
  </sortState>
  <mergeCells count="40">
    <mergeCell ref="A1:O1"/>
    <mergeCell ref="A2:O2"/>
    <mergeCell ref="A3:O3"/>
    <mergeCell ref="A4:O4"/>
    <mergeCell ref="A5:O5"/>
    <mergeCell ref="A6:O6"/>
    <mergeCell ref="A7:O7"/>
    <mergeCell ref="A9:O9"/>
    <mergeCell ref="A10:O10"/>
    <mergeCell ref="A11:O11"/>
    <mergeCell ref="A12:O12"/>
    <mergeCell ref="A13:D13"/>
    <mergeCell ref="K13:O13"/>
    <mergeCell ref="A14:D14"/>
    <mergeCell ref="K14:O14"/>
    <mergeCell ref="M45:O45"/>
    <mergeCell ref="A46:E46"/>
    <mergeCell ref="F46:O46"/>
    <mergeCell ref="A15:G15"/>
    <mergeCell ref="H15:O15"/>
    <mergeCell ref="H16:O16"/>
    <mergeCell ref="J21:L21"/>
    <mergeCell ref="A36:D36"/>
    <mergeCell ref="G36:O36"/>
    <mergeCell ref="D51:F51"/>
    <mergeCell ref="G51:I51"/>
    <mergeCell ref="M51:O51"/>
    <mergeCell ref="A21:A22"/>
    <mergeCell ref="B21:B22"/>
    <mergeCell ref="C21:C22"/>
    <mergeCell ref="D21:D22"/>
    <mergeCell ref="E21:E22"/>
    <mergeCell ref="F21:F22"/>
    <mergeCell ref="G21:G22"/>
    <mergeCell ref="M21:M22"/>
    <mergeCell ref="N21:N22"/>
    <mergeCell ref="O21:O22"/>
    <mergeCell ref="H21:I22"/>
    <mergeCell ref="D45:F45"/>
    <mergeCell ref="G45:I45"/>
  </mergeCells>
  <printOptions horizontalCentered="1"/>
  <pageMargins left="0.196527777777778" right="0.196527777777778" top="0.59027777777777801" bottom="0.59027777777777801" header="0.156944444444444" footer="0.118055555555556"/>
  <pageSetup paperSize="9" scale="50" orientation="portrait" r:id="rId1"/>
  <headerFooter alignWithMargins="0">
    <oddHeader>&amp;LРЕЗУЛЬТАТЫ НА САЙТЕ WWW.FVSR&amp;R&amp;"Calibri"&amp;UФЕДЕРАЦИЯ ВЕЛОСИПЕДНОГО СПОРТА РОССИИ - WWW.FVSR.RU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 Мужчины-оф.протокол</vt:lpstr>
      <vt:lpstr>'КР Мужчины-оф.протокол'!Заголовки_для_печати</vt:lpstr>
      <vt:lpstr>'КР Мужчины-оф.протокол'!Область_печати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Андрей Андриянов</cp:lastModifiedBy>
  <dcterms:created xsi:type="dcterms:W3CDTF">2025-03-24T13:06:00Z</dcterms:created>
  <dcterms:modified xsi:type="dcterms:W3CDTF">2025-06-30T08:53:51Z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2424D1088B23407899F199D5541A1050_13</vt:lpwstr>
  </property>
  <property fmtid="{D5CDD505-2E9C-101B-9397-08002B2CF9AE}" pid="3" name="KSOProductBuildVer">
    <vt:lpwstr>1049-12.2.0.21546</vt:lpwstr>
  </property>
</Properties>
</file>