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BF0A41BD-E133-4C8B-A08F-52939D76ED09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инд гонка на время" sheetId="99" r:id="rId1"/>
  </sheets>
  <definedNames>
    <definedName name="_xlnm.Print_Titles" localSheetId="0">'инд гонка на время'!$21:$22</definedName>
    <definedName name="_xlnm.Print_Area" localSheetId="0">'инд гонка на время'!$A$1:$L$58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99" l="1"/>
  <c r="I40" i="99" l="1"/>
  <c r="J40" i="99"/>
  <c r="I58" i="99"/>
  <c r="E58" i="99"/>
  <c r="H50" i="99"/>
  <c r="L49" i="99"/>
  <c r="H49" i="99"/>
  <c r="L48" i="99"/>
  <c r="H48" i="99"/>
  <c r="L47" i="99"/>
  <c r="H47" i="99"/>
  <c r="L46" i="99"/>
  <c r="L45" i="99"/>
  <c r="L44" i="99"/>
  <c r="L43" i="99"/>
  <c r="J39" i="99"/>
  <c r="I39" i="99"/>
  <c r="J38" i="99"/>
  <c r="I38" i="99"/>
  <c r="J37" i="99"/>
  <c r="I37" i="99"/>
  <c r="J36" i="99"/>
  <c r="I36" i="99"/>
  <c r="J35" i="99"/>
  <c r="I35" i="99"/>
  <c r="J34" i="99"/>
  <c r="I34" i="99"/>
  <c r="J33" i="99"/>
  <c r="I33" i="99"/>
  <c r="J32" i="99"/>
  <c r="I32" i="99"/>
  <c r="J31" i="99"/>
  <c r="I31" i="99"/>
  <c r="J30" i="99"/>
  <c r="I30" i="99"/>
  <c r="J29" i="99"/>
  <c r="I29" i="99"/>
  <c r="J28" i="99"/>
  <c r="I28" i="99"/>
  <c r="J27" i="99"/>
  <c r="I27" i="99"/>
  <c r="J26" i="99"/>
  <c r="I26" i="99"/>
  <c r="J25" i="99"/>
  <c r="I25" i="99"/>
  <c r="J24" i="99"/>
  <c r="I24" i="99"/>
  <c r="J23" i="99"/>
  <c r="H45" i="99" l="1"/>
  <c r="H44" i="99" s="1"/>
</calcChain>
</file>

<file path=xl/sharedStrings.xml><?xml version="1.0" encoding="utf-8"?>
<sst xmlns="http://schemas.openxmlformats.org/spreadsheetml/2006/main" count="127" uniqueCount="93">
  <si>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</si>
  <si>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</si>
  <si>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</si>
  <si>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</si>
  <si>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</si>
  <si>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</si>
  <si>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</si>
  <si>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</si>
  <si>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</si>
  <si>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</si>
  <si>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</si>
  <si>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</si>
  <si>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</si>
  <si>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</si>
  <si>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</si>
  <si>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</si>
  <si>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</si>
  <si>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</si>
  <si>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</si>
  <si>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</si>
  <si>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</si>
  <si>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</si>
  <si>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</si>
  <si>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</si>
  <si>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</si>
  <si>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</si>
  <si>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</si>
  <si>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</si>
  <si>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</si>
  <si>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</si>
  <si>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</si>
  <si>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</si>
  <si>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</si>
  <si>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</si>
  <si>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</si>
  <si>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</si>
  <si>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</si>
  <si>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</si>
  <si>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</si>
  <si>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</si>
  <si>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</si>
  <si>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</si>
  <si>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</si>
  <si>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Самарская область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</si>
  <si>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</si>
  <si>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</si>
  <si>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2 СР</t>
  </si>
  <si>
    <t/>
  </si>
  <si>
    <t>МЕСТО ПРОВЕДЕНИЯ: г. Майкоп</t>
  </si>
  <si>
    <t>НАЧАЛО ГОНКИ: 11ч 00м</t>
  </si>
  <si>
    <t>3 СР</t>
  </si>
  <si>
    <t>Попова Е.В. (ВК, Воронежская область)</t>
  </si>
  <si>
    <t>Осадки: ясно</t>
  </si>
  <si>
    <t>шоссе - индивидуальная гонка на время</t>
  </si>
  <si>
    <t>ДАТА ПРОВЕДЕНИЯ: 19 сентября 2023 года</t>
  </si>
  <si>
    <t>Кондратьева Л.В. (ВК, Воронежская область)</t>
  </si>
  <si>
    <t>№ ВРВС: 0080511611Я</t>
  </si>
  <si>
    <t>НАЗВАНИЕ ТРАССЫ / РЕГ. НОМЕР: Объездная дорога</t>
  </si>
  <si>
    <t>Температура: +26</t>
  </si>
  <si>
    <t>Влажность: 27%</t>
  </si>
  <si>
    <t>Ветер: 5 м/с З</t>
  </si>
  <si>
    <t>Азаров С.С. (ВК, Санкт‐Петербург)</t>
  </si>
  <si>
    <t>Московская область</t>
  </si>
  <si>
    <t>ВК</t>
  </si>
  <si>
    <t>Республика Беларусь</t>
  </si>
  <si>
    <t>ГРИБАНОВ Александр</t>
  </si>
  <si>
    <t>Алтайский край</t>
  </si>
  <si>
    <t>Вологодская область</t>
  </si>
  <si>
    <t>Мужчины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</si>
  <si>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50м</t>
    </r>
  </si>
  <si>
    <t>КУБОК РОССИИ</t>
  </si>
  <si>
    <t>№ ЕКП 2023: 31248</t>
  </si>
  <si>
    <t>ВОРОБЬЕВ Антон</t>
  </si>
  <si>
    <t>ШУЛЬЧЕНКО Никита</t>
  </si>
  <si>
    <t>МАЗУР Денис</t>
  </si>
  <si>
    <t>РОМАНОВ Роман</t>
  </si>
  <si>
    <t>ТИШКОВ Роман</t>
  </si>
  <si>
    <t>ФОКИН Михаил</t>
  </si>
  <si>
    <t>БАЙДИКОВ Илья</t>
  </si>
  <si>
    <t>РОЗАНОВ Дмитрий</t>
  </si>
  <si>
    <t>МАРТЫНОВ Никита</t>
  </si>
  <si>
    <t>Республика Крым</t>
  </si>
  <si>
    <t>МАРЧУК Денис</t>
  </si>
  <si>
    <t>КУЛИКОВ Сергей</t>
  </si>
  <si>
    <t>Новосибирская область</t>
  </si>
  <si>
    <t>ДОЛМАТОВ Виктор</t>
  </si>
  <si>
    <t>НОВИКОВ Никита</t>
  </si>
  <si>
    <t>ЗОТОВ Евгений</t>
  </si>
  <si>
    <t>КОВАЛЬЧУК Андрей</t>
  </si>
  <si>
    <t>Республика Адыгея</t>
  </si>
  <si>
    <t>КАЗАНОВ Евгений</t>
  </si>
  <si>
    <t>Забайкальский край</t>
  </si>
  <si>
    <t>МЫРЗА Николай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</si>
</sst>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h:mm:ss.0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147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/>
    <xf numFmtId="0" fontId="7" fillId="0" borderId="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2" fontId="15" fillId="0" borderId="2" xfId="0" applyNumberFormat="1" applyFont="1" applyBorder="1" applyAlignment="1">
      <alignment vertical="center"/>
    </xf>
    <xf numFmtId="2" fontId="15" fillId="0" borderId="3" xfId="0" applyNumberFormat="1" applyFont="1" applyBorder="1" applyAlignment="1">
      <alignment vertical="center"/>
    </xf>
    <xf numFmtId="2" fontId="14" fillId="2" borderId="5" xfId="0" applyNumberFormat="1" applyFont="1" applyFill="1" applyBorder="1" applyAlignment="1">
      <alignment vertical="center"/>
    </xf>
    <xf numFmtId="2" fontId="15" fillId="0" borderId="5" xfId="0" applyNumberFormat="1" applyFont="1" applyBorder="1" applyAlignment="1">
      <alignment vertical="center"/>
    </xf>
    <xf numFmtId="2" fontId="7" fillId="0" borderId="24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27" xfId="0" applyFont="1" applyBorder="1" applyAlignment="1">
      <alignment vertical="center"/>
    </xf>
    <xf numFmtId="2" fontId="7" fillId="0" borderId="28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/>
    </xf>
    <xf numFmtId="2" fontId="7" fillId="0" borderId="32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 wrapText="1"/>
    </xf>
    <xf numFmtId="14" fontId="7" fillId="0" borderId="2" xfId="0" applyNumberFormat="1" applyFont="1" applyBorder="1"/>
    <xf numFmtId="14" fontId="18" fillId="0" borderId="0" xfId="0" applyNumberFormat="1" applyFont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14" fontId="7" fillId="0" borderId="0" xfId="0" applyNumberFormat="1" applyFont="1"/>
    <xf numFmtId="0" fontId="20" fillId="0" borderId="0" xfId="8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9" fontId="21" fillId="0" borderId="17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9" fontId="7" fillId="0" borderId="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14" fontId="7" fillId="0" borderId="40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0" fillId="0" borderId="1" xfId="8" applyFont="1" applyBorder="1" applyAlignment="1">
      <alignment horizontal="center" vertical="center" wrapText="1"/>
    </xf>
    <xf numFmtId="0" fontId="20" fillId="0" borderId="40" xfId="8" applyFont="1" applyBorder="1" applyAlignment="1">
      <alignment horizontal="center" vertical="center" wrapText="1"/>
    </xf>
    <xf numFmtId="0" fontId="23" fillId="0" borderId="38" xfId="0" applyFont="1" applyBorder="1" applyAlignment="1">
      <alignment vertical="top" wrapText="1"/>
    </xf>
    <xf numFmtId="0" fontId="7" fillId="0" borderId="39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7" fillId="0" borderId="4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0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8" fillId="2" borderId="20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11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EB48B72F-F6BD-49D7-A9FE-8EF0AAF5D882}"/>
    <cellStyle name="Обычный 4" xfId="4" xr:uid="{00000000-0005-0000-0000-000006000000}"/>
    <cellStyle name="Обычный 5" xfId="9" xr:uid="{00000000-0005-0000-0000-000007000000}"/>
    <cellStyle name="Обычный_ID4938_RS_1" xfId="8" xr:uid="{00000000-0005-0000-0000-000009000000}"/>
    <cellStyle name="Обычный_Стартовый протокол Смирнов_20101106_Results" xfId="3" xr:uid="{00000000-0005-0000-0000-00000A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363856</xdr:colOff>
      <xdr:row>0</xdr:row>
      <xdr:rowOff>95251</xdr:rowOff>
    </xdr:from>
    <xdr:to>
      <xdr:col>3</xdr:col>
      <xdr:colOff>594360</xdr:colOff>
      <xdr:row>3</xdr:row>
      <xdr:rowOff>167640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5E87F5C-06A7-4455-8C59-F90CF0D7FB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6" y="95251"/>
          <a:ext cx="1144904" cy="803909"/>
        </a:xfrm>
        <a:prstGeom prst="rect">
          <a:avLst/>
        </a:prstGeom>
      </xdr:spPr>
    </xdr:pic>
    <xdr:clientData/>
  </xdr:twoCellAnchor>
  <xdr:twoCellAnchor editAs="oneCell">
    <xdr:from>
      <xdr:col>0</xdr:col>
      <xdr:colOff>40006</xdr:colOff>
      <xdr:row>0</xdr:row>
      <xdr:rowOff>110490</xdr:rowOff>
    </xdr:from>
    <xdr:to>
      <xdr:col>2</xdr:col>
      <xdr:colOff>230505</xdr:colOff>
      <xdr:row>3</xdr:row>
      <xdr:rowOff>212650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53DE7D2-BEF1-4109-8000-BFEC29694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6" y="110490"/>
          <a:ext cx="1150619" cy="8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F521C-D326-449E-B211-EC5CA991CB3C}">
  <sheetPr>
    <tabColor theme="3" tint="-0.249977111117893"/>
    <pageSetUpPr fitToPage="1"/>
  </sheetPr>
  <dimension ref="A1:O138"/>
  <sheetViews>
    <sheetView tabSelected="1" view="pageBreakPreview" topLeftCell="A20" zoomScaleNormal="100" zoomScaleSheetLayoutView="100" workbookViewId="0">
      <selection activeCell="K34" sqref="K34"/>
    </sheetView>
  </sheetViews>
  <sheetFormatPr defaultColWidth="9.109375" defaultRowHeight="13.8" x14ac:dyDescent="0.25"/>
  <cols>
    <col min="1" max="1" width="7" style="1" customWidth="1"/>
    <col min="2" max="2" width="7" style="78" customWidth="1"/>
    <col min="3" max="3" width="13.33203125" style="78" customWidth="1"/>
    <col min="4" max="4" width="20.77734375" style="1" customWidth="1"/>
    <col min="5" max="5" width="11.6640625" style="1" customWidth="1"/>
    <col min="6" max="6" width="7.6640625" style="1" customWidth="1"/>
    <col min="7" max="7" width="21" style="1" customWidth="1"/>
    <col min="8" max="9" width="12.33203125" style="1" customWidth="1"/>
    <col min="10" max="10" width="13.5546875" style="45" customWidth="1"/>
    <col min="11" max="11" width="13.33203125" style="1" customWidth="1"/>
    <col min="12" max="12" width="18.6640625" style="1" customWidth="1"/>
    <col min="13" max="16384" width="9.109375" style="1"/>
  </cols>
  <sheetData>
    <row r="1" spans="1:15" ht="19.2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5" ht="19.2" customHeight="1" x14ac:dyDescent="0.25">
      <c r="A2" s="108" t="s">
        <v>44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5" ht="19.2" customHeight="1" x14ac:dyDescent="0.25">
      <c r="A3" s="108" t="s">
        <v>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5" ht="19.2" customHeight="1" x14ac:dyDescent="0.25">
      <c r="A4" s="108" t="s">
        <v>45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5" ht="7.2" customHeight="1" x14ac:dyDescent="0.3">
      <c r="A5" s="109" t="s">
        <v>47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O5" s="24"/>
    </row>
    <row r="6" spans="1:15" s="2" customFormat="1" ht="28.8" x14ac:dyDescent="0.25">
      <c r="A6" s="110" t="s">
        <v>70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5" s="2" customFormat="1" ht="18" customHeight="1" x14ac:dyDescent="0.25">
      <c r="A7" s="111" t="s">
        <v>17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5" s="2" customFormat="1" ht="4.5" customHeight="1" thickBot="1" x14ac:dyDescent="0.3">
      <c r="A8" s="112" t="s">
        <v>47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5" ht="19.5" customHeight="1" thickTop="1" x14ac:dyDescent="0.25">
      <c r="A9" s="113" t="s">
        <v>22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5"/>
    </row>
    <row r="10" spans="1:15" ht="18" customHeight="1" x14ac:dyDescent="0.25">
      <c r="A10" s="116" t="s">
        <v>53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8"/>
    </row>
    <row r="11" spans="1:15" ht="19.5" customHeight="1" x14ac:dyDescent="0.25">
      <c r="A11" s="116" t="s">
        <v>68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8"/>
    </row>
    <row r="12" spans="1:15" ht="5.25" customHeight="1" x14ac:dyDescent="0.25">
      <c r="A12" s="105" t="s">
        <v>47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</row>
    <row r="13" spans="1:15" ht="15.6" x14ac:dyDescent="0.3">
      <c r="A13" s="38" t="s">
        <v>48</v>
      </c>
      <c r="B13" s="21"/>
      <c r="C13" s="21"/>
      <c r="D13" s="62"/>
      <c r="E13" s="5"/>
      <c r="F13" s="5"/>
      <c r="G13" s="31" t="s">
        <v>49</v>
      </c>
      <c r="H13" s="5"/>
      <c r="I13" s="5"/>
      <c r="J13" s="39"/>
      <c r="K13" s="28"/>
      <c r="L13" s="29" t="s">
        <v>56</v>
      </c>
    </row>
    <row r="14" spans="1:15" ht="15.6" x14ac:dyDescent="0.3">
      <c r="A14" s="16" t="s">
        <v>54</v>
      </c>
      <c r="B14" s="12"/>
      <c r="C14" s="12"/>
      <c r="D14" s="65"/>
      <c r="E14" s="6"/>
      <c r="F14" s="6"/>
      <c r="G14" s="7" t="s">
        <v>69</v>
      </c>
      <c r="H14" s="6"/>
      <c r="I14" s="6"/>
      <c r="J14" s="40"/>
      <c r="K14" s="30"/>
      <c r="L14" s="64" t="s">
        <v>71</v>
      </c>
    </row>
    <row r="15" spans="1:15" ht="14.4" x14ac:dyDescent="0.25">
      <c r="A15" s="119" t="s">
        <v>10</v>
      </c>
      <c r="B15" s="120"/>
      <c r="C15" s="120"/>
      <c r="D15" s="120"/>
      <c r="E15" s="120"/>
      <c r="F15" s="120"/>
      <c r="G15" s="121"/>
      <c r="H15" s="19" t="s">
        <v>1</v>
      </c>
      <c r="I15" s="18"/>
      <c r="J15" s="41"/>
      <c r="K15" s="18"/>
      <c r="L15" s="20"/>
    </row>
    <row r="16" spans="1:15" ht="14.4" x14ac:dyDescent="0.25">
      <c r="A16" s="17" t="s">
        <v>18</v>
      </c>
      <c r="B16" s="13"/>
      <c r="C16" s="13"/>
      <c r="D16" s="11"/>
      <c r="E16" s="8"/>
      <c r="F16" s="11"/>
      <c r="G16" s="10" t="s">
        <v>47</v>
      </c>
      <c r="H16" s="33" t="s">
        <v>57</v>
      </c>
      <c r="I16" s="8"/>
      <c r="J16" s="42"/>
      <c r="K16" s="8"/>
      <c r="L16" s="69"/>
    </row>
    <row r="17" spans="1:14" ht="14.4" x14ac:dyDescent="0.25">
      <c r="A17" s="17" t="s">
        <v>19</v>
      </c>
      <c r="B17" s="13"/>
      <c r="C17" s="13"/>
      <c r="D17" s="10"/>
      <c r="E17" s="8"/>
      <c r="F17" s="11"/>
      <c r="G17" s="10" t="s">
        <v>51</v>
      </c>
      <c r="H17" s="33" t="s">
        <v>39</v>
      </c>
      <c r="I17" s="8"/>
      <c r="J17" s="42"/>
      <c r="K17" s="8"/>
      <c r="L17" s="32"/>
    </row>
    <row r="18" spans="1:14" ht="14.4" x14ac:dyDescent="0.25">
      <c r="A18" s="17" t="s">
        <v>20</v>
      </c>
      <c r="B18" s="13"/>
      <c r="C18" s="13"/>
      <c r="D18" s="10"/>
      <c r="E18" s="8"/>
      <c r="F18" s="11"/>
      <c r="G18" s="10" t="s">
        <v>61</v>
      </c>
      <c r="H18" s="33" t="s">
        <v>40</v>
      </c>
      <c r="I18" s="8"/>
      <c r="J18" s="42"/>
      <c r="K18" s="8"/>
      <c r="L18" s="32"/>
    </row>
    <row r="19" spans="1:14" ht="16.2" thickBot="1" x14ac:dyDescent="0.3">
      <c r="A19" s="17" t="s">
        <v>16</v>
      </c>
      <c r="B19" s="14"/>
      <c r="C19" s="14"/>
      <c r="D19" s="68"/>
      <c r="E19" s="9"/>
      <c r="F19" s="9"/>
      <c r="G19" s="10" t="s">
        <v>55</v>
      </c>
      <c r="H19" s="98" t="s">
        <v>38</v>
      </c>
      <c r="I19" s="8"/>
      <c r="J19" s="74">
        <v>34</v>
      </c>
      <c r="L19" s="75"/>
    </row>
    <row r="20" spans="1:14" ht="6" customHeight="1" thickTop="1" thickBot="1" x14ac:dyDescent="0.3">
      <c r="A20" s="26"/>
      <c r="B20" s="23"/>
      <c r="C20" s="23"/>
      <c r="D20" s="22"/>
      <c r="E20" s="22"/>
      <c r="F20" s="22"/>
      <c r="G20" s="22"/>
      <c r="H20" s="22"/>
      <c r="I20" s="22"/>
      <c r="J20" s="43"/>
      <c r="K20" s="22"/>
      <c r="L20" s="27"/>
    </row>
    <row r="21" spans="1:14" s="3" customFormat="1" ht="21" customHeight="1" thickTop="1" x14ac:dyDescent="0.25">
      <c r="A21" s="122" t="s">
        <v>7</v>
      </c>
      <c r="B21" s="124" t="s">
        <v>13</v>
      </c>
      <c r="C21" s="124" t="s">
        <v>37</v>
      </c>
      <c r="D21" s="124" t="s">
        <v>2</v>
      </c>
      <c r="E21" s="124" t="s">
        <v>36</v>
      </c>
      <c r="F21" s="124" t="s">
        <v>9</v>
      </c>
      <c r="G21" s="124" t="s">
        <v>14</v>
      </c>
      <c r="H21" s="124" t="s">
        <v>8</v>
      </c>
      <c r="I21" s="124" t="s">
        <v>26</v>
      </c>
      <c r="J21" s="128" t="s">
        <v>23</v>
      </c>
      <c r="K21" s="130" t="s">
        <v>25</v>
      </c>
      <c r="L21" s="132" t="s">
        <v>15</v>
      </c>
    </row>
    <row r="22" spans="1:14" s="3" customFormat="1" ht="13.5" customHeight="1" x14ac:dyDescent="0.25">
      <c r="A22" s="123"/>
      <c r="B22" s="125"/>
      <c r="C22" s="125"/>
      <c r="D22" s="125"/>
      <c r="E22" s="125"/>
      <c r="F22" s="125"/>
      <c r="G22" s="125"/>
      <c r="H22" s="125"/>
      <c r="I22" s="125"/>
      <c r="J22" s="129"/>
      <c r="K22" s="131"/>
      <c r="L22" s="133"/>
    </row>
    <row r="23" spans="1:14" x14ac:dyDescent="0.25">
      <c r="A23" s="87">
        <v>1</v>
      </c>
      <c r="B23" s="82">
        <v>8</v>
      </c>
      <c r="C23" s="82">
        <v>10006473318</v>
      </c>
      <c r="D23" s="83" t="s">
        <v>72</v>
      </c>
      <c r="E23" s="81">
        <v>33158</v>
      </c>
      <c r="F23" s="84" t="s">
        <v>21</v>
      </c>
      <c r="G23" s="99" t="s">
        <v>62</v>
      </c>
      <c r="H23" s="103">
        <v>2.8527662037037035E-2</v>
      </c>
      <c r="I23" s="103" t="s">
        <v>47</v>
      </c>
      <c r="J23" s="85">
        <f>$J$19/((H23*24))</f>
        <v>49.659403032307011</v>
      </c>
      <c r="K23" s="86"/>
      <c r="L23" s="88"/>
    </row>
    <row r="24" spans="1:14" x14ac:dyDescent="0.25">
      <c r="A24" s="89">
        <v>2</v>
      </c>
      <c r="B24" s="82">
        <v>22</v>
      </c>
      <c r="C24" s="82">
        <v>10058295869</v>
      </c>
      <c r="D24" s="83" t="s">
        <v>73</v>
      </c>
      <c r="E24" s="81">
        <v>36311</v>
      </c>
      <c r="F24" s="84" t="s">
        <v>24</v>
      </c>
      <c r="G24" s="99" t="s">
        <v>43</v>
      </c>
      <c r="H24" s="103">
        <v>2.9376620370370376E-2</v>
      </c>
      <c r="I24" s="103">
        <f>H24-$H$23</f>
        <v>8.4895833333334045E-4</v>
      </c>
      <c r="J24" s="85">
        <f t="shared" ref="J24:J39" si="0">$J$19/((H24*24))</f>
        <v>48.22429022827739</v>
      </c>
      <c r="K24" s="86"/>
      <c r="L24" s="88"/>
    </row>
    <row r="25" spans="1:14" x14ac:dyDescent="0.25">
      <c r="A25" s="87" t="s">
        <v>63</v>
      </c>
      <c r="B25" s="86">
        <v>25</v>
      </c>
      <c r="C25" s="82">
        <v>10056107915</v>
      </c>
      <c r="D25" s="83" t="s">
        <v>74</v>
      </c>
      <c r="E25" s="81">
        <v>36635</v>
      </c>
      <c r="F25" s="84" t="s">
        <v>21</v>
      </c>
      <c r="G25" s="99" t="s">
        <v>64</v>
      </c>
      <c r="H25" s="103">
        <v>2.9551041666666666E-2</v>
      </c>
      <c r="I25" s="103">
        <f>H25-$H$23</f>
        <v>1.023379629629631E-3</v>
      </c>
      <c r="J25" s="85">
        <f t="shared" si="0"/>
        <v>47.939652437519825</v>
      </c>
      <c r="K25" s="86"/>
      <c r="L25" s="88"/>
    </row>
    <row r="26" spans="1:14" x14ac:dyDescent="0.25">
      <c r="A26" s="89" t="s">
        <v>63</v>
      </c>
      <c r="B26" s="86">
        <v>23</v>
      </c>
      <c r="C26" s="82">
        <v>10007891336</v>
      </c>
      <c r="D26" s="83" t="s">
        <v>75</v>
      </c>
      <c r="E26" s="81">
        <v>34518</v>
      </c>
      <c r="F26" s="84" t="s">
        <v>21</v>
      </c>
      <c r="G26" s="99" t="s">
        <v>64</v>
      </c>
      <c r="H26" s="103">
        <v>2.9565972222222223E-2</v>
      </c>
      <c r="I26" s="103">
        <f>H26-$H$23</f>
        <v>1.0383101851851873E-3</v>
      </c>
      <c r="J26" s="85">
        <f t="shared" si="0"/>
        <v>47.915443335290661</v>
      </c>
      <c r="K26" s="86"/>
      <c r="L26" s="88"/>
    </row>
    <row r="27" spans="1:14" x14ac:dyDescent="0.25">
      <c r="A27" s="87" t="s">
        <v>63</v>
      </c>
      <c r="B27" s="86">
        <v>24</v>
      </c>
      <c r="C27" s="82">
        <v>10009033209</v>
      </c>
      <c r="D27" s="83" t="s">
        <v>76</v>
      </c>
      <c r="E27" s="81">
        <v>34670</v>
      </c>
      <c r="F27" s="84" t="s">
        <v>21</v>
      </c>
      <c r="G27" s="99" t="s">
        <v>64</v>
      </c>
      <c r="H27" s="103">
        <v>2.9833564814814816E-2</v>
      </c>
      <c r="I27" s="103">
        <f t="shared" ref="I27:I39" si="1">H27-$H$23</f>
        <v>1.3059027777777808E-3</v>
      </c>
      <c r="J27" s="85">
        <f t="shared" si="0"/>
        <v>47.485665070879335</v>
      </c>
      <c r="K27" s="86"/>
      <c r="L27" s="88"/>
    </row>
    <row r="28" spans="1:14" x14ac:dyDescent="0.25">
      <c r="A28" s="89">
        <v>3</v>
      </c>
      <c r="B28" s="86">
        <v>9</v>
      </c>
      <c r="C28" s="82">
        <v>10014388417</v>
      </c>
      <c r="D28" s="83" t="s">
        <v>77</v>
      </c>
      <c r="E28" s="81">
        <v>35755</v>
      </c>
      <c r="F28" s="84" t="s">
        <v>24</v>
      </c>
      <c r="G28" s="99" t="s">
        <v>62</v>
      </c>
      <c r="H28" s="103">
        <v>2.9872916666666669E-2</v>
      </c>
      <c r="I28" s="103">
        <f t="shared" si="1"/>
        <v>1.3452546296296337E-3</v>
      </c>
      <c r="J28" s="85">
        <f t="shared" si="0"/>
        <v>47.423111793012062</v>
      </c>
      <c r="K28" s="86"/>
      <c r="L28" s="88"/>
    </row>
    <row r="29" spans="1:14" x14ac:dyDescent="0.25">
      <c r="A29" s="87">
        <v>4</v>
      </c>
      <c r="B29" s="86">
        <v>19</v>
      </c>
      <c r="C29" s="82">
        <v>10034920687</v>
      </c>
      <c r="D29" s="83" t="s">
        <v>78</v>
      </c>
      <c r="E29" s="81">
        <v>35266</v>
      </c>
      <c r="F29" s="84" t="s">
        <v>24</v>
      </c>
      <c r="G29" s="99" t="s">
        <v>43</v>
      </c>
      <c r="H29" s="103">
        <v>3.0033217592592591E-2</v>
      </c>
      <c r="I29" s="103">
        <f t="shared" si="1"/>
        <v>1.5055555555555551E-3</v>
      </c>
      <c r="J29" s="85">
        <f t="shared" si="0"/>
        <v>47.169993101773883</v>
      </c>
      <c r="K29" s="86"/>
      <c r="L29" s="88"/>
    </row>
    <row r="30" spans="1:14" x14ac:dyDescent="0.25">
      <c r="A30" s="89">
        <v>5</v>
      </c>
      <c r="B30" s="86">
        <v>10</v>
      </c>
      <c r="C30" s="82">
        <v>10012927050</v>
      </c>
      <c r="D30" s="83" t="s">
        <v>79</v>
      </c>
      <c r="E30" s="81">
        <v>32643</v>
      </c>
      <c r="F30" s="84" t="s">
        <v>32</v>
      </c>
      <c r="G30" s="99" t="s">
        <v>62</v>
      </c>
      <c r="H30" s="103">
        <v>3.0179976851851854E-2</v>
      </c>
      <c r="I30" s="103">
        <f t="shared" si="1"/>
        <v>1.6523148148148183E-3</v>
      </c>
      <c r="J30" s="85">
        <f t="shared" si="0"/>
        <v>46.940614753312495</v>
      </c>
      <c r="K30" s="86"/>
      <c r="L30" s="88"/>
    </row>
    <row r="31" spans="1:14" x14ac:dyDescent="0.25">
      <c r="A31" s="87">
        <v>6</v>
      </c>
      <c r="B31" s="86">
        <v>4</v>
      </c>
      <c r="C31" s="82">
        <v>10034993035</v>
      </c>
      <c r="D31" s="83" t="s">
        <v>80</v>
      </c>
      <c r="E31" s="81">
        <v>36398</v>
      </c>
      <c r="F31" s="84" t="s">
        <v>24</v>
      </c>
      <c r="G31" s="99" t="s">
        <v>81</v>
      </c>
      <c r="H31" s="103">
        <v>3.0184837962962962E-2</v>
      </c>
      <c r="I31" s="103">
        <f t="shared" si="1"/>
        <v>1.6571759259259265E-3</v>
      </c>
      <c r="J31" s="85">
        <f t="shared" si="0"/>
        <v>46.933055211524675</v>
      </c>
      <c r="K31" s="86"/>
      <c r="L31" s="88"/>
    </row>
    <row r="32" spans="1:14" x14ac:dyDescent="0.25">
      <c r="A32" s="89" t="s">
        <v>63</v>
      </c>
      <c r="B32" s="86">
        <v>26</v>
      </c>
      <c r="C32" s="82">
        <v>10015979419</v>
      </c>
      <c r="D32" s="83" t="s">
        <v>82</v>
      </c>
      <c r="E32" s="81">
        <v>36665</v>
      </c>
      <c r="F32" s="84" t="s">
        <v>24</v>
      </c>
      <c r="G32" s="99" t="s">
        <v>64</v>
      </c>
      <c r="H32" s="103">
        <v>3.0382175925925927E-2</v>
      </c>
      <c r="I32" s="103">
        <f t="shared" si="1"/>
        <v>1.8545138888888917E-3</v>
      </c>
      <c r="J32" s="85">
        <f t="shared" si="0"/>
        <v>46.62821616597207</v>
      </c>
      <c r="K32" s="86"/>
      <c r="L32" s="88"/>
      <c r="N32" s="66"/>
    </row>
    <row r="33" spans="1:14" x14ac:dyDescent="0.25">
      <c r="A33" s="87">
        <v>7</v>
      </c>
      <c r="B33" s="86">
        <v>12</v>
      </c>
      <c r="C33" s="82">
        <v>10014927270</v>
      </c>
      <c r="D33" s="83" t="s">
        <v>83</v>
      </c>
      <c r="E33" s="81">
        <v>35369</v>
      </c>
      <c r="F33" s="84" t="s">
        <v>24</v>
      </c>
      <c r="G33" s="99" t="s">
        <v>84</v>
      </c>
      <c r="H33" s="103">
        <v>3.0763310185185185E-2</v>
      </c>
      <c r="I33" s="103">
        <f t="shared" si="1"/>
        <v>2.2356481481481498E-3</v>
      </c>
      <c r="J33" s="85">
        <f t="shared" si="0"/>
        <v>46.050527662296133</v>
      </c>
      <c r="K33" s="86"/>
      <c r="L33" s="88"/>
      <c r="N33" s="66"/>
    </row>
    <row r="34" spans="1:14" x14ac:dyDescent="0.25">
      <c r="A34" s="89">
        <v>8</v>
      </c>
      <c r="B34" s="86">
        <v>20</v>
      </c>
      <c r="C34" s="82">
        <v>10034983638</v>
      </c>
      <c r="D34" s="83" t="s">
        <v>85</v>
      </c>
      <c r="E34" s="81">
        <v>36349</v>
      </c>
      <c r="F34" s="84" t="s">
        <v>33</v>
      </c>
      <c r="G34" s="99" t="s">
        <v>43</v>
      </c>
      <c r="H34" s="103">
        <v>3.1069212962962962E-2</v>
      </c>
      <c r="I34" s="103">
        <f t="shared" si="1"/>
        <v>2.5415509259259263E-3</v>
      </c>
      <c r="J34" s="85">
        <f t="shared" si="0"/>
        <v>45.597121122940862</v>
      </c>
      <c r="K34" s="86"/>
      <c r="L34" s="88"/>
      <c r="N34" s="66"/>
    </row>
    <row r="35" spans="1:14" x14ac:dyDescent="0.25">
      <c r="A35" s="87">
        <v>9</v>
      </c>
      <c r="B35" s="86">
        <v>16</v>
      </c>
      <c r="C35" s="82">
        <v>10005510186</v>
      </c>
      <c r="D35" s="83" t="s">
        <v>86</v>
      </c>
      <c r="E35" s="81">
        <v>32822</v>
      </c>
      <c r="F35" s="84" t="s">
        <v>21</v>
      </c>
      <c r="G35" s="99" t="s">
        <v>67</v>
      </c>
      <c r="H35" s="103">
        <v>3.1530787037037038E-2</v>
      </c>
      <c r="I35" s="103">
        <f t="shared" si="1"/>
        <v>3.0031250000000023E-3</v>
      </c>
      <c r="J35" s="85">
        <f t="shared" si="0"/>
        <v>44.929632267111074</v>
      </c>
      <c r="K35" s="86"/>
      <c r="L35" s="101"/>
      <c r="N35" s="66"/>
    </row>
    <row r="36" spans="1:14" x14ac:dyDescent="0.25">
      <c r="A36" s="89">
        <v>10</v>
      </c>
      <c r="B36" s="86">
        <v>21</v>
      </c>
      <c r="C36" s="82">
        <v>10013773273</v>
      </c>
      <c r="D36" s="83" t="s">
        <v>87</v>
      </c>
      <c r="E36" s="81">
        <v>34566</v>
      </c>
      <c r="F36" s="84" t="s">
        <v>24</v>
      </c>
      <c r="G36" s="99" t="s">
        <v>43</v>
      </c>
      <c r="H36" s="103">
        <v>3.1608912037037036E-2</v>
      </c>
      <c r="I36" s="103">
        <f t="shared" si="1"/>
        <v>3.0812500000000007E-3</v>
      </c>
      <c r="J36" s="85">
        <f t="shared" si="0"/>
        <v>44.818583600938844</v>
      </c>
      <c r="K36" s="86"/>
      <c r="L36" s="88"/>
      <c r="N36" s="66"/>
    </row>
    <row r="37" spans="1:14" x14ac:dyDescent="0.25">
      <c r="A37" s="87">
        <v>11</v>
      </c>
      <c r="B37" s="86">
        <v>2</v>
      </c>
      <c r="C37" s="82">
        <v>10008668043</v>
      </c>
      <c r="D37" s="83" t="s">
        <v>88</v>
      </c>
      <c r="E37" s="81">
        <v>34759</v>
      </c>
      <c r="F37" s="84" t="s">
        <v>24</v>
      </c>
      <c r="G37" s="99" t="s">
        <v>89</v>
      </c>
      <c r="H37" s="103">
        <v>3.2228703703703704E-2</v>
      </c>
      <c r="I37" s="103">
        <f t="shared" si="1"/>
        <v>3.7010416666666685E-3</v>
      </c>
      <c r="J37" s="85">
        <f t="shared" si="0"/>
        <v>43.956675381388798</v>
      </c>
      <c r="K37" s="86"/>
      <c r="L37" s="88"/>
      <c r="N37" s="66"/>
    </row>
    <row r="38" spans="1:14" x14ac:dyDescent="0.25">
      <c r="A38" s="89">
        <v>12</v>
      </c>
      <c r="B38" s="86">
        <v>11</v>
      </c>
      <c r="C38" s="82">
        <v>10015079844</v>
      </c>
      <c r="D38" s="83" t="s">
        <v>90</v>
      </c>
      <c r="E38" s="81">
        <v>35990</v>
      </c>
      <c r="F38" s="84" t="s">
        <v>24</v>
      </c>
      <c r="G38" s="99" t="s">
        <v>91</v>
      </c>
      <c r="H38" s="103">
        <v>3.2555671296296294E-2</v>
      </c>
      <c r="I38" s="103">
        <f t="shared" si="1"/>
        <v>4.028009259259259E-3</v>
      </c>
      <c r="J38" s="85">
        <f t="shared" si="0"/>
        <v>43.515203657552419</v>
      </c>
      <c r="K38" s="86"/>
      <c r="L38" s="88"/>
      <c r="N38" s="66"/>
    </row>
    <row r="39" spans="1:14" x14ac:dyDescent="0.25">
      <c r="A39" s="87">
        <v>13</v>
      </c>
      <c r="B39" s="86">
        <v>3</v>
      </c>
      <c r="C39" s="82">
        <v>10034979695</v>
      </c>
      <c r="D39" s="83" t="s">
        <v>65</v>
      </c>
      <c r="E39" s="81">
        <v>27390</v>
      </c>
      <c r="F39" s="84" t="s">
        <v>33</v>
      </c>
      <c r="G39" s="99" t="s">
        <v>66</v>
      </c>
      <c r="H39" s="103">
        <v>3.3846643518518522E-2</v>
      </c>
      <c r="I39" s="103">
        <f t="shared" si="1"/>
        <v>5.318981481481487E-3</v>
      </c>
      <c r="J39" s="85">
        <f t="shared" si="0"/>
        <v>41.855455058389033</v>
      </c>
      <c r="K39" s="86"/>
      <c r="L39" s="88"/>
      <c r="N39" s="66"/>
    </row>
    <row r="40" spans="1:14" ht="14.4" thickBot="1" x14ac:dyDescent="0.3">
      <c r="A40" s="102">
        <v>14</v>
      </c>
      <c r="B40" s="90">
        <v>5</v>
      </c>
      <c r="C40" s="91">
        <v>10080039633</v>
      </c>
      <c r="D40" s="92" t="s">
        <v>92</v>
      </c>
      <c r="E40" s="93">
        <v>36833</v>
      </c>
      <c r="F40" s="94" t="s">
        <v>41</v>
      </c>
      <c r="G40" s="100" t="s">
        <v>81</v>
      </c>
      <c r="H40" s="104">
        <v>3.7952199074074079E-2</v>
      </c>
      <c r="I40" s="104">
        <f t="shared" ref="I40" si="2">H40-$H$23</f>
        <v>9.4245370370370438E-3</v>
      </c>
      <c r="J40" s="95">
        <f t="shared" ref="J40" si="3">$J$19/((H40*24))</f>
        <v>37.327656927116522</v>
      </c>
      <c r="K40" s="90"/>
      <c r="L40" s="96"/>
      <c r="N40" s="66"/>
    </row>
    <row r="41" spans="1:14" s="4" customFormat="1" ht="6.6" customHeight="1" thickTop="1" thickBot="1" x14ac:dyDescent="0.3">
      <c r="A41" s="58"/>
      <c r="B41" s="71"/>
      <c r="C41" s="59"/>
      <c r="D41" s="60"/>
      <c r="E41" s="63"/>
      <c r="F41" s="61"/>
      <c r="G41" s="66"/>
      <c r="H41" s="72"/>
      <c r="I41" s="72"/>
      <c r="J41" s="73"/>
      <c r="K41" s="58"/>
      <c r="L41" s="59"/>
      <c r="N41"/>
    </row>
    <row r="42" spans="1:14" ht="15" thickTop="1" x14ac:dyDescent="0.25">
      <c r="A42" s="134" t="s">
        <v>5</v>
      </c>
      <c r="B42" s="135"/>
      <c r="C42" s="135"/>
      <c r="D42" s="135"/>
      <c r="E42" s="135"/>
      <c r="F42" s="135"/>
      <c r="G42" s="135" t="s">
        <v>6</v>
      </c>
      <c r="H42" s="135"/>
      <c r="I42" s="135"/>
      <c r="J42" s="135"/>
      <c r="K42" s="135"/>
      <c r="L42" s="136"/>
      <c r="N42"/>
    </row>
    <row r="43" spans="1:14" x14ac:dyDescent="0.25">
      <c r="A43" s="67" t="s">
        <v>58</v>
      </c>
      <c r="B43" s="9"/>
      <c r="C43" s="76"/>
      <c r="D43" s="25"/>
      <c r="E43" s="46"/>
      <c r="F43" s="53"/>
      <c r="G43" s="34" t="s">
        <v>34</v>
      </c>
      <c r="H43" s="97">
        <v>8</v>
      </c>
      <c r="I43" s="46"/>
      <c r="J43" s="47"/>
      <c r="K43" s="44" t="s">
        <v>32</v>
      </c>
      <c r="L43" s="52">
        <f>COUNTIF(F23:F41,"ЗМС")</f>
        <v>1</v>
      </c>
      <c r="N43"/>
    </row>
    <row r="44" spans="1:14" x14ac:dyDescent="0.25">
      <c r="A44" s="67" t="s">
        <v>59</v>
      </c>
      <c r="B44" s="9"/>
      <c r="C44" s="77"/>
      <c r="D44" s="25"/>
      <c r="E44" s="54"/>
      <c r="F44" s="55"/>
      <c r="G44" s="35" t="s">
        <v>27</v>
      </c>
      <c r="H44" s="97">
        <f>H45+H50</f>
        <v>18</v>
      </c>
      <c r="I44" s="48"/>
      <c r="J44" s="49"/>
      <c r="K44" s="44" t="s">
        <v>21</v>
      </c>
      <c r="L44" s="52">
        <f>COUNTIF(F23:F41,"МСМК")</f>
        <v>5</v>
      </c>
      <c r="N44"/>
    </row>
    <row r="45" spans="1:14" x14ac:dyDescent="0.25">
      <c r="A45" s="67" t="s">
        <v>52</v>
      </c>
      <c r="B45" s="9"/>
      <c r="C45" s="37"/>
      <c r="D45" s="25"/>
      <c r="E45" s="54"/>
      <c r="F45" s="55"/>
      <c r="G45" s="35" t="s">
        <v>28</v>
      </c>
      <c r="H45" s="97">
        <f>H46+H47+H48+H49</f>
        <v>18</v>
      </c>
      <c r="I45" s="48"/>
      <c r="J45" s="49"/>
      <c r="K45" s="44" t="s">
        <v>24</v>
      </c>
      <c r="L45" s="52">
        <f>COUNTIF(F23:F41,"МС")</f>
        <v>9</v>
      </c>
      <c r="N45"/>
    </row>
    <row r="46" spans="1:14" x14ac:dyDescent="0.25">
      <c r="A46" s="67" t="s">
        <v>60</v>
      </c>
      <c r="B46" s="9"/>
      <c r="C46" s="37"/>
      <c r="D46" s="25"/>
      <c r="E46" s="54"/>
      <c r="F46" s="55"/>
      <c r="G46" s="35" t="s">
        <v>29</v>
      </c>
      <c r="H46" s="97">
        <f>COUNT(B23:B40)</f>
        <v>18</v>
      </c>
      <c r="I46" s="48"/>
      <c r="J46" s="49"/>
      <c r="K46" s="44" t="s">
        <v>33</v>
      </c>
      <c r="L46" s="52">
        <f>COUNTIF(F23:F41,"КМС")</f>
        <v>2</v>
      </c>
      <c r="N46"/>
    </row>
    <row r="47" spans="1:14" x14ac:dyDescent="0.25">
      <c r="A47" s="67"/>
      <c r="B47" s="9"/>
      <c r="C47" s="37"/>
      <c r="D47" s="25"/>
      <c r="E47" s="54"/>
      <c r="F47" s="55"/>
      <c r="G47" s="35" t="s">
        <v>42</v>
      </c>
      <c r="H47" s="97">
        <f>COUNTIF(A23:A60,"ЛИМ")</f>
        <v>0</v>
      </c>
      <c r="I47" s="48"/>
      <c r="J47" s="49"/>
      <c r="K47" s="44" t="s">
        <v>41</v>
      </c>
      <c r="L47" s="52">
        <f>COUNTIF(F23:F41,"1 СР")</f>
        <v>1</v>
      </c>
      <c r="N47"/>
    </row>
    <row r="48" spans="1:14" x14ac:dyDescent="0.25">
      <c r="A48" s="67"/>
      <c r="B48" s="9"/>
      <c r="C48" s="9"/>
      <c r="D48" s="25"/>
      <c r="E48" s="54"/>
      <c r="F48" s="55"/>
      <c r="G48" s="35" t="s">
        <v>30</v>
      </c>
      <c r="H48" s="97">
        <f>COUNTIF(A23:A60,"НФ")</f>
        <v>0</v>
      </c>
      <c r="I48" s="48"/>
      <c r="J48" s="49"/>
      <c r="K48" s="44" t="s">
        <v>46</v>
      </c>
      <c r="L48" s="52">
        <f>COUNTIF(F23:F41,"2 СР")</f>
        <v>0</v>
      </c>
      <c r="N48"/>
    </row>
    <row r="49" spans="1:15" x14ac:dyDescent="0.25">
      <c r="A49" s="67"/>
      <c r="B49" s="9"/>
      <c r="C49" s="9"/>
      <c r="D49" s="25"/>
      <c r="E49" s="54"/>
      <c r="F49" s="55"/>
      <c r="G49" s="35" t="s">
        <v>35</v>
      </c>
      <c r="H49" s="97">
        <f>COUNTIF(A23:A60,"ДСКВ")</f>
        <v>0</v>
      </c>
      <c r="I49" s="48"/>
      <c r="J49" s="49"/>
      <c r="K49" s="44" t="s">
        <v>50</v>
      </c>
      <c r="L49" s="52">
        <f>COUNTIF(F23:F41,"3 СР")</f>
        <v>0</v>
      </c>
      <c r="N49"/>
    </row>
    <row r="50" spans="1:15" x14ac:dyDescent="0.25">
      <c r="A50" s="67"/>
      <c r="B50" s="9"/>
      <c r="C50" s="9"/>
      <c r="D50" s="25"/>
      <c r="E50" s="56"/>
      <c r="F50" s="57"/>
      <c r="G50" s="35" t="s">
        <v>31</v>
      </c>
      <c r="H50" s="97">
        <f>COUNTIF(A23:A60,"НС")</f>
        <v>0</v>
      </c>
      <c r="I50" s="50"/>
      <c r="J50" s="51"/>
      <c r="K50" s="44"/>
      <c r="L50" s="36"/>
    </row>
    <row r="51" spans="1:15" ht="9.75" customHeight="1" x14ac:dyDescent="0.25">
      <c r="A51" s="54"/>
      <c r="L51" s="15"/>
    </row>
    <row r="52" spans="1:15" ht="15.6" x14ac:dyDescent="0.25">
      <c r="A52" s="137" t="s">
        <v>3</v>
      </c>
      <c r="B52" s="138"/>
      <c r="C52" s="138"/>
      <c r="D52" s="138"/>
      <c r="E52" s="138" t="s">
        <v>12</v>
      </c>
      <c r="F52" s="138"/>
      <c r="G52" s="138"/>
      <c r="H52" s="138"/>
      <c r="I52" s="138" t="s">
        <v>4</v>
      </c>
      <c r="J52" s="138"/>
      <c r="K52" s="138"/>
      <c r="L52" s="139"/>
    </row>
    <row r="53" spans="1:15" x14ac:dyDescent="0.25">
      <c r="A53" s="126"/>
      <c r="B53" s="109"/>
      <c r="C53" s="109"/>
      <c r="D53" s="109"/>
      <c r="E53" s="109"/>
      <c r="F53" s="140"/>
      <c r="G53" s="140"/>
      <c r="H53" s="140"/>
      <c r="I53" s="140"/>
      <c r="J53" s="140"/>
      <c r="K53" s="140"/>
      <c r="L53" s="141"/>
    </row>
    <row r="54" spans="1:15" x14ac:dyDescent="0.25">
      <c r="A54" s="79"/>
      <c r="D54" s="78"/>
      <c r="E54" s="78"/>
      <c r="F54" s="78"/>
      <c r="G54" s="78"/>
      <c r="H54" s="78"/>
      <c r="I54" s="78"/>
      <c r="J54" s="78"/>
      <c r="K54" s="78"/>
      <c r="L54" s="80"/>
    </row>
    <row r="55" spans="1:15" x14ac:dyDescent="0.25">
      <c r="A55" s="79"/>
      <c r="D55" s="78"/>
      <c r="E55" s="78"/>
      <c r="F55" s="78"/>
      <c r="G55" s="78"/>
      <c r="H55" s="78"/>
      <c r="I55" s="78"/>
      <c r="J55" s="78"/>
      <c r="K55" s="78"/>
      <c r="L55" s="80"/>
    </row>
    <row r="56" spans="1:15" x14ac:dyDescent="0.25">
      <c r="A56" s="126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27"/>
    </row>
    <row r="57" spans="1:15" x14ac:dyDescent="0.25">
      <c r="A57" s="126"/>
      <c r="B57" s="109"/>
      <c r="C57" s="109"/>
      <c r="D57" s="109"/>
      <c r="E57" s="109"/>
      <c r="F57" s="142"/>
      <c r="G57" s="142"/>
      <c r="H57" s="142"/>
      <c r="I57" s="142"/>
      <c r="J57" s="142"/>
      <c r="K57" s="142"/>
      <c r="L57" s="143"/>
    </row>
    <row r="58" spans="1:15" ht="16.2" thickBot="1" x14ac:dyDescent="0.3">
      <c r="A58" s="144"/>
      <c r="B58" s="145"/>
      <c r="C58" s="145"/>
      <c r="D58" s="145"/>
      <c r="E58" s="145" t="str">
        <f>G17</f>
        <v>Попова Е.В. (ВК, Воронежская область)</v>
      </c>
      <c r="F58" s="145"/>
      <c r="G58" s="145"/>
      <c r="H58" s="145"/>
      <c r="I58" s="145" t="str">
        <f>G18</f>
        <v>Азаров С.С. (ВК, Санкт‐Петербург)</v>
      </c>
      <c r="J58" s="145"/>
      <c r="K58" s="145"/>
      <c r="L58" s="146"/>
    </row>
    <row r="59" spans="1:15" ht="14.4" thickTop="1" x14ac:dyDescent="0.25">
      <c r="A59" s="54"/>
    </row>
    <row r="60" spans="1:15" x14ac:dyDescent="0.25">
      <c r="A60" s="54"/>
    </row>
    <row r="61" spans="1:15" x14ac:dyDescent="0.25">
      <c r="A61" s="54"/>
    </row>
    <row r="62" spans="1:15" ht="15.6" x14ac:dyDescent="0.25">
      <c r="A62" s="54"/>
      <c r="B62" s="70"/>
    </row>
    <row r="63" spans="1:15" s="45" customFormat="1" x14ac:dyDescent="0.25">
      <c r="A63" s="54"/>
      <c r="B63" s="78"/>
      <c r="C63" s="78"/>
      <c r="D63" s="1"/>
      <c r="E63" s="1"/>
      <c r="F63" s="1"/>
      <c r="G63" s="1"/>
      <c r="H63" s="1"/>
      <c r="I63" s="1"/>
      <c r="K63" s="1"/>
      <c r="L63" s="1"/>
      <c r="M63" s="1"/>
      <c r="N63" s="1"/>
      <c r="O63" s="1"/>
    </row>
    <row r="64" spans="1:15" s="45" customFormat="1" x14ac:dyDescent="0.25">
      <c r="A64" s="54"/>
      <c r="B64" s="78"/>
      <c r="C64" s="78"/>
      <c r="D64" s="1"/>
      <c r="E64" s="1"/>
      <c r="F64" s="1"/>
      <c r="G64" s="1"/>
      <c r="H64" s="1"/>
      <c r="I64" s="1"/>
      <c r="K64" s="1"/>
      <c r="L64" s="1"/>
      <c r="M64" s="1"/>
      <c r="N64" s="1"/>
      <c r="O64" s="1"/>
    </row>
    <row r="65" spans="1:15" s="45" customFormat="1" x14ac:dyDescent="0.25">
      <c r="A65" s="54"/>
      <c r="B65" s="78"/>
      <c r="C65" s="78"/>
      <c r="D65" s="1"/>
      <c r="E65" s="1"/>
      <c r="F65" s="1"/>
      <c r="G65" s="1"/>
      <c r="H65" s="1"/>
      <c r="I65"/>
      <c r="K65" s="1"/>
      <c r="L65" s="1"/>
      <c r="M65" s="1"/>
      <c r="N65" s="1"/>
      <c r="O65" s="1"/>
    </row>
    <row r="66" spans="1:15" s="45" customFormat="1" x14ac:dyDescent="0.25">
      <c r="A66" s="54"/>
      <c r="B66" s="78"/>
      <c r="C66" s="78"/>
      <c r="D66" s="1"/>
      <c r="E66" s="1"/>
      <c r="F66" s="1"/>
      <c r="G66" s="1"/>
      <c r="H66" s="1"/>
      <c r="I66"/>
      <c r="K66" s="1"/>
      <c r="L66" s="1"/>
      <c r="M66" s="1"/>
      <c r="N66" s="1"/>
      <c r="O66" s="1"/>
    </row>
    <row r="67" spans="1:15" s="45" customFormat="1" x14ac:dyDescent="0.25">
      <c r="A67" s="54"/>
      <c r="B67" s="78"/>
      <c r="C67" s="78"/>
      <c r="D67" s="1"/>
      <c r="E67" s="1"/>
      <c r="F67" s="1"/>
      <c r="G67" s="1"/>
      <c r="H67" s="1"/>
      <c r="I67"/>
      <c r="K67" s="1"/>
      <c r="L67" s="1"/>
      <c r="M67" s="1"/>
      <c r="N67" s="1"/>
      <c r="O67" s="1"/>
    </row>
    <row r="68" spans="1:15" s="45" customFormat="1" x14ac:dyDescent="0.25">
      <c r="A68" s="54"/>
      <c r="B68" s="78"/>
      <c r="C68" s="78"/>
      <c r="D68" s="1"/>
      <c r="E68" s="1"/>
      <c r="F68" s="1"/>
      <c r="G68" s="1"/>
      <c r="H68" s="1"/>
      <c r="I68"/>
      <c r="K68" s="1"/>
      <c r="L68" s="1"/>
      <c r="M68" s="1"/>
      <c r="N68" s="1"/>
      <c r="O68" s="1"/>
    </row>
    <row r="69" spans="1:15" s="45" customFormat="1" x14ac:dyDescent="0.25">
      <c r="A69" s="54"/>
      <c r="B69" s="78"/>
      <c r="C69" s="78"/>
      <c r="D69" s="1"/>
      <c r="E69" s="1"/>
      <c r="F69" s="1"/>
      <c r="G69" s="1"/>
      <c r="H69" s="1"/>
      <c r="I69"/>
      <c r="K69" s="1"/>
      <c r="L69" s="1"/>
      <c r="M69" s="1"/>
      <c r="N69" s="1"/>
      <c r="O69" s="1"/>
    </row>
    <row r="70" spans="1:15" s="45" customFormat="1" x14ac:dyDescent="0.25">
      <c r="A70" s="54"/>
      <c r="B70" s="78"/>
      <c r="C70" s="78"/>
      <c r="D70" s="1"/>
      <c r="E70" s="1"/>
      <c r="F70" s="1"/>
      <c r="G70" s="1"/>
      <c r="H70" s="1"/>
      <c r="I70"/>
      <c r="K70" s="1"/>
      <c r="L70" s="1"/>
      <c r="M70" s="1"/>
      <c r="N70" s="1"/>
      <c r="O70" s="1"/>
    </row>
    <row r="71" spans="1:15" s="45" customFormat="1" x14ac:dyDescent="0.25">
      <c r="A71" s="54"/>
      <c r="B71" s="78"/>
      <c r="C71" s="78"/>
      <c r="D71" s="1"/>
      <c r="E71" s="1"/>
      <c r="F71" s="1"/>
      <c r="G71" s="1"/>
      <c r="H71" s="1"/>
      <c r="I71"/>
      <c r="K71" s="1"/>
      <c r="L71" s="1"/>
      <c r="M71" s="1"/>
      <c r="N71" s="1"/>
      <c r="O71" s="1"/>
    </row>
    <row r="72" spans="1:15" s="45" customFormat="1" x14ac:dyDescent="0.25">
      <c r="A72" s="54"/>
      <c r="B72" s="78"/>
      <c r="C72" s="78"/>
      <c r="D72" s="1"/>
      <c r="E72" s="1"/>
      <c r="F72" s="1"/>
      <c r="G72" s="1"/>
      <c r="H72" s="1"/>
      <c r="I72"/>
      <c r="K72" s="1"/>
      <c r="L72" s="1"/>
      <c r="M72" s="1"/>
      <c r="N72" s="1"/>
      <c r="O72" s="1"/>
    </row>
    <row r="73" spans="1:15" s="45" customFormat="1" x14ac:dyDescent="0.25">
      <c r="A73" s="54"/>
      <c r="B73" s="78"/>
      <c r="C73" s="78"/>
      <c r="D73" s="1"/>
      <c r="E73" s="1"/>
      <c r="F73" s="1"/>
      <c r="G73" s="1"/>
      <c r="H73" s="1"/>
      <c r="I73"/>
      <c r="K73" s="1"/>
      <c r="L73" s="1"/>
      <c r="M73" s="1"/>
      <c r="N73" s="1"/>
      <c r="O73" s="1"/>
    </row>
    <row r="74" spans="1:15" s="45" customFormat="1" x14ac:dyDescent="0.25">
      <c r="A74" s="54"/>
      <c r="B74" s="78"/>
      <c r="C74" s="78"/>
      <c r="D74" s="1"/>
      <c r="E74" s="1"/>
      <c r="F74" s="1"/>
      <c r="G74" s="1"/>
      <c r="H74" s="1"/>
      <c r="I74"/>
      <c r="K74" s="1"/>
      <c r="L74" s="1"/>
      <c r="M74" s="1"/>
      <c r="N74" s="1"/>
      <c r="O74" s="1"/>
    </row>
    <row r="75" spans="1:15" s="45" customFormat="1" x14ac:dyDescent="0.25">
      <c r="A75" s="54"/>
      <c r="B75" s="78"/>
      <c r="C75" s="78"/>
      <c r="D75" s="1"/>
      <c r="E75" s="1"/>
      <c r="F75" s="1"/>
      <c r="G75" s="1"/>
      <c r="H75" s="1"/>
      <c r="I75"/>
      <c r="K75" s="1"/>
      <c r="L75" s="1"/>
      <c r="M75" s="1"/>
      <c r="N75" s="1"/>
      <c r="O75" s="1"/>
    </row>
    <row r="76" spans="1:15" s="45" customFormat="1" x14ac:dyDescent="0.25">
      <c r="A76" s="54"/>
      <c r="B76" s="78"/>
      <c r="C76" s="78"/>
      <c r="D76" s="1"/>
      <c r="E76" s="1"/>
      <c r="F76" s="1"/>
      <c r="G76" s="1"/>
      <c r="H76" s="1"/>
      <c r="I76"/>
      <c r="K76" s="1"/>
      <c r="L76" s="1"/>
      <c r="M76" s="1"/>
      <c r="N76" s="1"/>
      <c r="O76" s="1"/>
    </row>
    <row r="77" spans="1:15" s="45" customFormat="1" x14ac:dyDescent="0.25">
      <c r="A77" s="54"/>
      <c r="B77" s="78"/>
      <c r="C77" s="78"/>
      <c r="D77" s="1"/>
      <c r="E77" s="1"/>
      <c r="F77" s="1"/>
      <c r="G77" s="1"/>
      <c r="H77" s="1"/>
      <c r="I77"/>
      <c r="K77" s="1"/>
      <c r="L77" s="1"/>
      <c r="M77" s="1"/>
      <c r="N77" s="1"/>
      <c r="O77" s="1"/>
    </row>
    <row r="78" spans="1:15" s="45" customFormat="1" x14ac:dyDescent="0.25">
      <c r="A78" s="54"/>
      <c r="B78" s="78"/>
      <c r="C78" s="78"/>
      <c r="D78" s="1"/>
      <c r="E78" s="1"/>
      <c r="F78" s="1"/>
      <c r="G78" s="1"/>
      <c r="H78" s="1"/>
      <c r="I78"/>
      <c r="K78" s="1"/>
      <c r="L78" s="1"/>
      <c r="M78" s="1"/>
      <c r="N78" s="1"/>
      <c r="O78" s="1"/>
    </row>
    <row r="79" spans="1:15" s="45" customFormat="1" x14ac:dyDescent="0.25">
      <c r="A79" s="54"/>
      <c r="B79" s="78"/>
      <c r="C79" s="78"/>
      <c r="D79" s="1"/>
      <c r="E79" s="1"/>
      <c r="F79" s="1"/>
      <c r="G79" s="1"/>
      <c r="H79" s="1"/>
      <c r="I79"/>
      <c r="K79" s="1"/>
      <c r="L79" s="1"/>
      <c r="M79" s="1"/>
      <c r="N79" s="1"/>
      <c r="O79" s="1"/>
    </row>
    <row r="80" spans="1:15" s="45" customFormat="1" x14ac:dyDescent="0.25">
      <c r="A80" s="54"/>
      <c r="B80" s="78"/>
      <c r="C80" s="78"/>
      <c r="D80" s="1"/>
      <c r="E80" s="1"/>
      <c r="F80" s="1"/>
      <c r="G80" s="1"/>
      <c r="H80" s="1"/>
      <c r="I80"/>
      <c r="K80" s="1"/>
      <c r="L80" s="1"/>
      <c r="M80" s="1"/>
      <c r="N80" s="1"/>
      <c r="O80" s="1"/>
    </row>
    <row r="81" spans="1:15" s="45" customFormat="1" x14ac:dyDescent="0.25">
      <c r="A81" s="54"/>
      <c r="B81" s="78"/>
      <c r="C81" s="78"/>
      <c r="D81" s="1"/>
      <c r="E81" s="1"/>
      <c r="F81" s="1"/>
      <c r="G81" s="1"/>
      <c r="H81" s="1"/>
      <c r="I81"/>
      <c r="K81" s="1"/>
      <c r="L81" s="1"/>
      <c r="M81" s="1"/>
      <c r="N81" s="1"/>
      <c r="O81" s="1"/>
    </row>
    <row r="82" spans="1:15" s="45" customFormat="1" x14ac:dyDescent="0.25">
      <c r="A82" s="54"/>
      <c r="B82" s="78"/>
      <c r="C82" s="78"/>
      <c r="D82" s="1"/>
      <c r="E82" s="1"/>
      <c r="F82" s="1"/>
      <c r="G82" s="1"/>
      <c r="H82" s="1"/>
      <c r="I82"/>
      <c r="K82" s="1"/>
      <c r="L82" s="1"/>
      <c r="M82" s="1"/>
      <c r="N82" s="1"/>
      <c r="O82" s="1"/>
    </row>
    <row r="83" spans="1:15" s="45" customFormat="1" x14ac:dyDescent="0.25">
      <c r="A83" s="54"/>
      <c r="B83" s="78"/>
      <c r="C83" s="78"/>
      <c r="D83" s="1"/>
      <c r="E83" s="1"/>
      <c r="F83" s="1"/>
      <c r="G83" s="1"/>
      <c r="H83" s="1"/>
      <c r="I83"/>
      <c r="K83" s="1"/>
      <c r="L83" s="1"/>
      <c r="M83" s="1"/>
      <c r="N83" s="1"/>
      <c r="O83" s="1"/>
    </row>
    <row r="84" spans="1:15" s="45" customFormat="1" x14ac:dyDescent="0.25">
      <c r="A84" s="54"/>
      <c r="B84" s="78"/>
      <c r="C84" s="78"/>
      <c r="D84" s="1"/>
      <c r="E84" s="1"/>
      <c r="F84" s="1"/>
      <c r="G84" s="1"/>
      <c r="H84" s="1"/>
      <c r="I84"/>
      <c r="K84" s="1"/>
      <c r="L84" s="1"/>
      <c r="M84" s="1"/>
      <c r="N84" s="1"/>
      <c r="O84" s="1"/>
    </row>
    <row r="85" spans="1:15" s="45" customFormat="1" x14ac:dyDescent="0.25">
      <c r="A85" s="54"/>
      <c r="B85" s="78"/>
      <c r="C85" s="78"/>
      <c r="D85" s="1"/>
      <c r="E85" s="1"/>
      <c r="F85" s="1"/>
      <c r="G85" s="1"/>
      <c r="H85" s="1"/>
      <c r="I85"/>
      <c r="K85" s="1"/>
      <c r="L85" s="1"/>
      <c r="M85" s="1"/>
      <c r="N85" s="1"/>
      <c r="O85" s="1"/>
    </row>
    <row r="86" spans="1:15" s="45" customFormat="1" x14ac:dyDescent="0.25">
      <c r="A86" s="54"/>
      <c r="B86" s="78"/>
      <c r="C86" s="78"/>
      <c r="D86" s="1"/>
      <c r="E86" s="1"/>
      <c r="F86" s="1"/>
      <c r="G86" s="1"/>
      <c r="H86" s="1"/>
      <c r="I86"/>
      <c r="K86" s="1"/>
      <c r="L86" s="1"/>
      <c r="M86" s="1"/>
      <c r="N86" s="1"/>
      <c r="O86" s="1"/>
    </row>
    <row r="87" spans="1:15" s="45" customFormat="1" x14ac:dyDescent="0.25">
      <c r="A87" s="54"/>
      <c r="B87" s="78"/>
      <c r="C87" s="78"/>
      <c r="D87" s="1"/>
      <c r="E87" s="1"/>
      <c r="F87" s="1"/>
      <c r="G87" s="1"/>
      <c r="H87" s="1"/>
      <c r="I87"/>
      <c r="K87" s="1"/>
      <c r="L87" s="1"/>
      <c r="M87" s="1"/>
      <c r="N87" s="1"/>
      <c r="O87" s="1"/>
    </row>
    <row r="88" spans="1:15" s="45" customFormat="1" x14ac:dyDescent="0.25">
      <c r="A88" s="54"/>
      <c r="B88" s="78"/>
      <c r="C88" s="78"/>
      <c r="D88" s="1"/>
      <c r="E88" s="1"/>
      <c r="F88" s="1"/>
      <c r="G88" s="1"/>
      <c r="H88" s="1"/>
      <c r="I88"/>
      <c r="K88" s="1"/>
      <c r="L88" s="1"/>
      <c r="M88" s="1"/>
      <c r="N88" s="1"/>
      <c r="O88" s="1"/>
    </row>
    <row r="89" spans="1:15" s="45" customFormat="1" x14ac:dyDescent="0.25">
      <c r="A89" s="54"/>
      <c r="B89" s="78"/>
      <c r="C89" s="78"/>
      <c r="D89" s="1"/>
      <c r="E89" s="1"/>
      <c r="F89" s="1"/>
      <c r="G89" s="1"/>
      <c r="H89" s="1"/>
      <c r="I89"/>
      <c r="K89" s="1"/>
      <c r="L89" s="1"/>
      <c r="M89" s="1"/>
      <c r="N89" s="1"/>
      <c r="O89" s="1"/>
    </row>
    <row r="90" spans="1:15" s="45" customFormat="1" x14ac:dyDescent="0.25">
      <c r="A90" s="54"/>
      <c r="B90" s="78"/>
      <c r="C90" s="78"/>
      <c r="D90" s="1"/>
      <c r="E90" s="1"/>
      <c r="F90" s="1"/>
      <c r="G90" s="1"/>
      <c r="H90" s="1"/>
      <c r="I90"/>
      <c r="K90" s="1"/>
      <c r="L90" s="1"/>
      <c r="M90" s="1"/>
      <c r="N90" s="1"/>
      <c r="O90" s="1"/>
    </row>
    <row r="91" spans="1:15" s="45" customFormat="1" x14ac:dyDescent="0.25">
      <c r="A91" s="54"/>
      <c r="B91" s="78"/>
      <c r="C91" s="78"/>
      <c r="D91" s="1"/>
      <c r="E91" s="1"/>
      <c r="F91" s="1"/>
      <c r="G91" s="1"/>
      <c r="H91" s="1"/>
      <c r="I91"/>
      <c r="K91" s="1"/>
      <c r="L91" s="1"/>
      <c r="M91" s="1"/>
      <c r="N91" s="1"/>
      <c r="O91" s="1"/>
    </row>
    <row r="92" spans="1:15" s="45" customFormat="1" x14ac:dyDescent="0.25">
      <c r="A92" s="1"/>
      <c r="B92" s="78"/>
      <c r="C92" s="78"/>
      <c r="D92" s="1"/>
      <c r="E92" s="1"/>
      <c r="F92" s="1"/>
      <c r="G92" s="1"/>
      <c r="H92" s="1"/>
      <c r="I92"/>
      <c r="K92" s="1"/>
      <c r="L92" s="1"/>
      <c r="M92" s="1"/>
      <c r="N92" s="1"/>
      <c r="O92" s="1"/>
    </row>
    <row r="93" spans="1:15" s="45" customFormat="1" x14ac:dyDescent="0.25">
      <c r="A93" s="1"/>
      <c r="B93" s="78"/>
      <c r="C93" s="78"/>
      <c r="D93" s="1"/>
      <c r="E93" s="1"/>
      <c r="F93" s="1"/>
      <c r="G93" s="1"/>
      <c r="H93" s="1"/>
      <c r="I93"/>
      <c r="K93" s="1"/>
      <c r="L93" s="1"/>
      <c r="M93" s="1"/>
      <c r="N93" s="1"/>
      <c r="O93" s="1"/>
    </row>
    <row r="94" spans="1:15" s="45" customFormat="1" x14ac:dyDescent="0.25">
      <c r="A94" s="1"/>
      <c r="B94" s="78"/>
      <c r="C94" s="78"/>
      <c r="D94" s="1"/>
      <c r="E94" s="1"/>
      <c r="F94" s="1"/>
      <c r="G94" s="1"/>
      <c r="H94" s="1"/>
      <c r="I94"/>
      <c r="K94" s="1"/>
      <c r="L94" s="1"/>
      <c r="M94" s="1"/>
      <c r="N94" s="1"/>
      <c r="O94" s="1"/>
    </row>
    <row r="95" spans="1:15" s="45" customFormat="1" x14ac:dyDescent="0.25">
      <c r="A95" s="1"/>
      <c r="B95" s="78"/>
      <c r="C95" s="78"/>
      <c r="D95" s="1"/>
      <c r="E95" s="1"/>
      <c r="F95" s="1"/>
      <c r="G95" s="1"/>
      <c r="H95" s="1"/>
      <c r="I95"/>
      <c r="K95" s="1"/>
      <c r="L95" s="1"/>
      <c r="M95" s="1"/>
      <c r="N95" s="1"/>
      <c r="O95" s="1"/>
    </row>
    <row r="96" spans="1:15" s="45" customFormat="1" x14ac:dyDescent="0.25">
      <c r="A96" s="1"/>
      <c r="B96" s="78"/>
      <c r="C96" s="78"/>
      <c r="D96" s="1"/>
      <c r="E96" s="1"/>
      <c r="F96" s="1"/>
      <c r="G96" s="1"/>
      <c r="H96" s="1"/>
      <c r="I96"/>
      <c r="K96" s="1"/>
      <c r="L96" s="1"/>
      <c r="M96" s="1"/>
      <c r="N96" s="1"/>
      <c r="O96" s="1"/>
    </row>
    <row r="97" spans="1:15" s="45" customFormat="1" x14ac:dyDescent="0.25">
      <c r="A97" s="1"/>
      <c r="B97" s="78"/>
      <c r="C97" s="78"/>
      <c r="D97" s="1"/>
      <c r="E97" s="1"/>
      <c r="F97" s="1"/>
      <c r="G97" s="1"/>
      <c r="H97" s="1"/>
      <c r="I97"/>
      <c r="K97" s="1"/>
      <c r="L97" s="1"/>
      <c r="M97" s="1"/>
      <c r="N97" s="1"/>
      <c r="O97" s="1"/>
    </row>
    <row r="98" spans="1:15" s="45" customFormat="1" x14ac:dyDescent="0.25">
      <c r="A98" s="1"/>
      <c r="B98" s="78"/>
      <c r="C98" s="78"/>
      <c r="D98" s="1"/>
      <c r="E98" s="1"/>
      <c r="F98" s="1"/>
      <c r="G98" s="1"/>
      <c r="H98" s="1"/>
      <c r="I98"/>
      <c r="K98" s="1"/>
      <c r="L98" s="1"/>
      <c r="M98" s="1"/>
      <c r="N98" s="1"/>
      <c r="O98" s="1"/>
    </row>
    <row r="99" spans="1:15" s="45" customFormat="1" x14ac:dyDescent="0.25">
      <c r="A99" s="1"/>
      <c r="B99" s="78"/>
      <c r="C99" s="78"/>
      <c r="D99" s="1"/>
      <c r="E99" s="1"/>
      <c r="F99" s="1"/>
      <c r="G99" s="1"/>
      <c r="H99" s="1"/>
      <c r="I99"/>
      <c r="K99" s="1"/>
      <c r="L99" s="1"/>
      <c r="M99" s="1"/>
      <c r="N99" s="1"/>
      <c r="O99" s="1"/>
    </row>
    <row r="100" spans="1:15" s="45" customFormat="1" x14ac:dyDescent="0.25">
      <c r="A100" s="1"/>
      <c r="B100" s="78"/>
      <c r="C100" s="78"/>
      <c r="D100" s="1"/>
      <c r="E100" s="1"/>
      <c r="F100" s="1"/>
      <c r="G100" s="1"/>
      <c r="H100" s="1"/>
      <c r="I100"/>
      <c r="K100" s="1"/>
      <c r="L100" s="1"/>
      <c r="M100" s="1"/>
      <c r="N100" s="1"/>
      <c r="O100" s="1"/>
    </row>
    <row r="101" spans="1:15" s="45" customFormat="1" x14ac:dyDescent="0.25">
      <c r="A101" s="1"/>
      <c r="B101" s="78"/>
      <c r="C101" s="78"/>
      <c r="D101" s="1"/>
      <c r="E101" s="1"/>
      <c r="F101" s="1"/>
      <c r="G101" s="1"/>
      <c r="H101" s="1"/>
      <c r="I101"/>
      <c r="K101" s="1"/>
      <c r="L101" s="1"/>
      <c r="M101" s="1"/>
      <c r="N101" s="1"/>
      <c r="O101" s="1"/>
    </row>
    <row r="102" spans="1:15" s="45" customFormat="1" x14ac:dyDescent="0.25">
      <c r="A102" s="1"/>
      <c r="B102" s="78"/>
      <c r="C102" s="78"/>
      <c r="D102" s="1"/>
      <c r="E102" s="1"/>
      <c r="F102" s="1"/>
      <c r="G102" s="1"/>
      <c r="H102" s="1"/>
      <c r="I102"/>
      <c r="K102" s="1"/>
      <c r="L102" s="1"/>
      <c r="M102" s="1"/>
      <c r="N102" s="1"/>
      <c r="O102" s="1"/>
    </row>
    <row r="103" spans="1:15" s="45" customFormat="1" x14ac:dyDescent="0.25">
      <c r="A103" s="1"/>
      <c r="B103" s="78"/>
      <c r="C103" s="78"/>
      <c r="D103" s="1"/>
      <c r="E103" s="1"/>
      <c r="F103" s="1"/>
      <c r="G103" s="1"/>
      <c r="H103" s="1"/>
      <c r="I103"/>
      <c r="K103" s="1"/>
      <c r="L103" s="1"/>
      <c r="M103" s="1"/>
      <c r="N103" s="1"/>
      <c r="O103" s="1"/>
    </row>
    <row r="104" spans="1:15" s="45" customFormat="1" x14ac:dyDescent="0.25">
      <c r="A104" s="1"/>
      <c r="B104" s="78"/>
      <c r="C104" s="78"/>
      <c r="D104" s="1"/>
      <c r="E104" s="1"/>
      <c r="F104" s="1"/>
      <c r="G104" s="1"/>
      <c r="H104" s="1"/>
      <c r="I104"/>
      <c r="K104" s="1"/>
      <c r="L104" s="1"/>
      <c r="M104" s="1"/>
      <c r="N104" s="1"/>
      <c r="O104" s="1"/>
    </row>
    <row r="105" spans="1:15" s="45" customFormat="1" x14ac:dyDescent="0.25">
      <c r="A105" s="1"/>
      <c r="B105" s="78"/>
      <c r="C105" s="78"/>
      <c r="D105" s="1"/>
      <c r="E105" s="1"/>
      <c r="F105" s="1"/>
      <c r="G105" s="1"/>
      <c r="H105" s="1"/>
      <c r="I105"/>
      <c r="K105" s="1"/>
      <c r="L105" s="1"/>
      <c r="M105" s="1"/>
      <c r="N105" s="1"/>
      <c r="O105" s="1"/>
    </row>
    <row r="106" spans="1:15" s="45" customFormat="1" x14ac:dyDescent="0.25">
      <c r="A106" s="1"/>
      <c r="B106" s="78"/>
      <c r="C106" s="78"/>
      <c r="D106" s="1"/>
      <c r="E106" s="1"/>
      <c r="F106" s="1"/>
      <c r="G106" s="1"/>
      <c r="H106" s="1"/>
      <c r="I106"/>
      <c r="K106" s="1"/>
      <c r="L106" s="1"/>
      <c r="M106" s="1"/>
      <c r="N106" s="1"/>
      <c r="O106" s="1"/>
    </row>
    <row r="107" spans="1:15" s="45" customFormat="1" x14ac:dyDescent="0.25">
      <c r="A107" s="1"/>
      <c r="B107" s="78"/>
      <c r="C107" s="78"/>
      <c r="D107" s="1"/>
      <c r="E107" s="1"/>
      <c r="F107" s="1"/>
      <c r="G107" s="1"/>
      <c r="H107" s="1"/>
      <c r="I107"/>
      <c r="K107" s="1"/>
      <c r="L107" s="1"/>
      <c r="M107" s="1"/>
      <c r="N107" s="1"/>
      <c r="O107" s="1"/>
    </row>
    <row r="108" spans="1:15" s="45" customFormat="1" x14ac:dyDescent="0.25">
      <c r="A108" s="1"/>
      <c r="B108" s="78"/>
      <c r="C108" s="78"/>
      <c r="D108" s="1"/>
      <c r="E108" s="1"/>
      <c r="F108" s="1"/>
      <c r="G108" s="1"/>
      <c r="H108" s="1"/>
      <c r="I108"/>
      <c r="K108" s="1"/>
      <c r="L108" s="1"/>
      <c r="M108" s="1"/>
      <c r="N108" s="1"/>
      <c r="O108" s="1"/>
    </row>
    <row r="109" spans="1:15" s="45" customFormat="1" x14ac:dyDescent="0.25">
      <c r="A109" s="1"/>
      <c r="B109" s="78"/>
      <c r="C109" s="78"/>
      <c r="D109" s="1"/>
      <c r="E109" s="1"/>
      <c r="F109" s="1"/>
      <c r="G109" s="1"/>
      <c r="H109" s="1"/>
      <c r="I109"/>
      <c r="K109" s="1"/>
      <c r="L109" s="1"/>
      <c r="M109" s="1"/>
      <c r="N109" s="1"/>
      <c r="O109" s="1"/>
    </row>
    <row r="110" spans="1:15" s="45" customFormat="1" x14ac:dyDescent="0.25">
      <c r="A110" s="1"/>
      <c r="B110" s="78"/>
      <c r="C110" s="78"/>
      <c r="D110" s="1"/>
      <c r="E110" s="1"/>
      <c r="F110" s="1"/>
      <c r="G110" s="1"/>
      <c r="H110" s="1"/>
      <c r="I110"/>
      <c r="K110" s="1"/>
      <c r="L110" s="1"/>
      <c r="M110" s="1"/>
      <c r="N110" s="1"/>
      <c r="O110" s="1"/>
    </row>
    <row r="111" spans="1:15" s="45" customFormat="1" x14ac:dyDescent="0.25">
      <c r="A111" s="1"/>
      <c r="B111" s="78"/>
      <c r="C111" s="78"/>
      <c r="D111" s="1"/>
      <c r="E111" s="1"/>
      <c r="F111" s="1"/>
      <c r="G111" s="1"/>
      <c r="H111" s="1"/>
      <c r="I111"/>
      <c r="K111" s="1"/>
      <c r="L111" s="1"/>
      <c r="M111" s="1"/>
      <c r="N111" s="1"/>
      <c r="O111" s="1"/>
    </row>
    <row r="112" spans="1:15" s="45" customFormat="1" x14ac:dyDescent="0.25">
      <c r="A112" s="1"/>
      <c r="B112" s="78"/>
      <c r="C112" s="78"/>
      <c r="D112" s="1"/>
      <c r="E112" s="1"/>
      <c r="F112" s="1"/>
      <c r="G112" s="1"/>
      <c r="H112" s="1"/>
      <c r="I112"/>
      <c r="K112" s="1"/>
      <c r="L112" s="1"/>
      <c r="M112" s="1"/>
      <c r="N112" s="1"/>
      <c r="O112" s="1"/>
    </row>
    <row r="113" spans="1:15" s="45" customFormat="1" x14ac:dyDescent="0.25">
      <c r="A113" s="1"/>
      <c r="B113" s="78"/>
      <c r="C113" s="78"/>
      <c r="D113" s="1"/>
      <c r="E113" s="1"/>
      <c r="F113" s="1"/>
      <c r="G113" s="1"/>
      <c r="H113" s="1"/>
      <c r="I113"/>
      <c r="K113" s="1"/>
      <c r="L113" s="1"/>
      <c r="M113" s="1"/>
      <c r="N113" s="1"/>
      <c r="O113" s="1"/>
    </row>
    <row r="114" spans="1:15" s="45" customFormat="1" x14ac:dyDescent="0.25">
      <c r="A114" s="1"/>
      <c r="B114" s="78"/>
      <c r="C114" s="78"/>
      <c r="D114" s="1"/>
      <c r="E114" s="1"/>
      <c r="F114" s="1"/>
      <c r="G114" s="1"/>
      <c r="H114" s="1"/>
      <c r="I114"/>
      <c r="K114" s="1"/>
      <c r="L114" s="1"/>
      <c r="M114" s="1"/>
      <c r="N114" s="1"/>
      <c r="O114" s="1"/>
    </row>
    <row r="115" spans="1:15" s="45" customFormat="1" x14ac:dyDescent="0.25">
      <c r="A115" s="1"/>
      <c r="B115" s="78"/>
      <c r="C115" s="78"/>
      <c r="D115" s="1"/>
      <c r="E115" s="1"/>
      <c r="F115" s="1"/>
      <c r="G115" s="1"/>
      <c r="H115" s="1"/>
      <c r="I115"/>
      <c r="K115" s="1"/>
      <c r="L115" s="1"/>
      <c r="M115" s="1"/>
      <c r="N115" s="1"/>
      <c r="O115" s="1"/>
    </row>
    <row r="116" spans="1:15" s="45" customFormat="1" x14ac:dyDescent="0.25">
      <c r="A116" s="1"/>
      <c r="B116" s="78"/>
      <c r="C116" s="78"/>
      <c r="D116" s="1"/>
      <c r="E116" s="1"/>
      <c r="F116" s="1"/>
      <c r="G116" s="1"/>
      <c r="H116" s="1"/>
      <c r="I116"/>
      <c r="K116" s="1"/>
      <c r="L116" s="1"/>
      <c r="M116" s="1"/>
      <c r="N116" s="1"/>
      <c r="O116" s="1"/>
    </row>
    <row r="117" spans="1:15" s="45" customFormat="1" x14ac:dyDescent="0.25">
      <c r="A117" s="1"/>
      <c r="B117" s="78"/>
      <c r="C117" s="78"/>
      <c r="D117" s="1"/>
      <c r="E117" s="1"/>
      <c r="F117" s="1"/>
      <c r="G117" s="1"/>
      <c r="H117" s="1"/>
      <c r="I117"/>
      <c r="K117" s="1"/>
      <c r="L117" s="1"/>
      <c r="M117" s="1"/>
      <c r="N117" s="1"/>
      <c r="O117" s="1"/>
    </row>
    <row r="118" spans="1:15" s="45" customFormat="1" x14ac:dyDescent="0.25">
      <c r="A118" s="1"/>
      <c r="B118" s="78"/>
      <c r="C118" s="78"/>
      <c r="D118" s="1"/>
      <c r="E118" s="1"/>
      <c r="F118" s="1"/>
      <c r="G118" s="1"/>
      <c r="H118" s="1"/>
      <c r="I118"/>
      <c r="K118" s="1"/>
      <c r="L118" s="1"/>
      <c r="M118" s="1"/>
      <c r="N118" s="1"/>
      <c r="O118" s="1"/>
    </row>
    <row r="119" spans="1:15" s="45" customFormat="1" x14ac:dyDescent="0.25">
      <c r="A119" s="1"/>
      <c r="B119" s="78"/>
      <c r="C119" s="78"/>
      <c r="D119" s="1"/>
      <c r="E119" s="1"/>
      <c r="F119" s="1"/>
      <c r="G119" s="1"/>
      <c r="H119" s="1"/>
      <c r="I119"/>
      <c r="K119" s="1"/>
      <c r="L119" s="1"/>
      <c r="M119" s="1"/>
      <c r="N119" s="1"/>
      <c r="O119" s="1"/>
    </row>
    <row r="120" spans="1:15" s="45" customFormat="1" x14ac:dyDescent="0.25">
      <c r="A120" s="1"/>
      <c r="B120" s="78"/>
      <c r="C120" s="78"/>
      <c r="D120" s="1"/>
      <c r="E120" s="1"/>
      <c r="F120" s="1"/>
      <c r="G120" s="1"/>
      <c r="H120" s="1"/>
      <c r="I120"/>
      <c r="K120" s="1"/>
      <c r="L120" s="1"/>
      <c r="M120" s="1"/>
      <c r="N120" s="1"/>
      <c r="O120" s="1"/>
    </row>
    <row r="121" spans="1:15" s="45" customFormat="1" x14ac:dyDescent="0.25">
      <c r="A121" s="1"/>
      <c r="B121" s="78"/>
      <c r="C121" s="78"/>
      <c r="D121" s="1"/>
      <c r="E121" s="1"/>
      <c r="F121" s="1"/>
      <c r="G121" s="1"/>
      <c r="H121" s="1"/>
      <c r="I121"/>
      <c r="K121" s="1"/>
      <c r="L121" s="1"/>
      <c r="M121" s="1"/>
      <c r="N121" s="1"/>
      <c r="O121" s="1"/>
    </row>
    <row r="122" spans="1:15" s="45" customFormat="1" x14ac:dyDescent="0.25">
      <c r="A122" s="1"/>
      <c r="B122" s="78"/>
      <c r="C122" s="78"/>
      <c r="D122" s="1"/>
      <c r="E122" s="1"/>
      <c r="F122" s="1"/>
      <c r="G122" s="1"/>
      <c r="H122" s="1"/>
      <c r="I122"/>
      <c r="K122" s="1"/>
      <c r="L122" s="1"/>
      <c r="M122" s="1"/>
      <c r="N122" s="1"/>
      <c r="O122" s="1"/>
    </row>
    <row r="123" spans="1:15" s="45" customFormat="1" x14ac:dyDescent="0.25">
      <c r="A123" s="1"/>
      <c r="B123" s="78"/>
      <c r="C123" s="78"/>
      <c r="D123" s="1"/>
      <c r="E123" s="1"/>
      <c r="F123" s="1"/>
      <c r="G123" s="1"/>
      <c r="H123" s="1"/>
      <c r="I123"/>
      <c r="K123" s="1"/>
      <c r="L123" s="1"/>
      <c r="M123" s="1"/>
      <c r="N123" s="1"/>
      <c r="O123" s="1"/>
    </row>
    <row r="124" spans="1:15" s="45" customFormat="1" x14ac:dyDescent="0.25">
      <c r="A124" s="1"/>
      <c r="B124" s="78"/>
      <c r="C124" s="78"/>
      <c r="D124" s="1"/>
      <c r="E124" s="1"/>
      <c r="F124" s="1"/>
      <c r="G124" s="1"/>
      <c r="H124" s="1"/>
      <c r="I124"/>
      <c r="K124" s="1"/>
      <c r="L124" s="1"/>
      <c r="M124" s="1"/>
      <c r="N124" s="1"/>
      <c r="O124" s="1"/>
    </row>
    <row r="125" spans="1:15" s="45" customFormat="1" x14ac:dyDescent="0.25">
      <c r="A125" s="1"/>
      <c r="B125" s="78"/>
      <c r="C125" s="78"/>
      <c r="D125" s="1"/>
      <c r="E125" s="1"/>
      <c r="F125" s="1"/>
      <c r="G125" s="1"/>
      <c r="H125" s="1"/>
      <c r="I125"/>
      <c r="K125" s="1"/>
      <c r="L125" s="1"/>
      <c r="M125" s="1"/>
      <c r="N125" s="1"/>
      <c r="O125" s="1"/>
    </row>
    <row r="126" spans="1:15" s="45" customFormat="1" x14ac:dyDescent="0.25">
      <c r="A126" s="1"/>
      <c r="B126" s="78"/>
      <c r="C126" s="78"/>
      <c r="D126" s="1"/>
      <c r="E126" s="1"/>
      <c r="F126" s="1"/>
      <c r="G126" s="1"/>
      <c r="H126" s="1"/>
      <c r="I126"/>
      <c r="K126" s="1"/>
      <c r="L126" s="1"/>
      <c r="M126" s="1"/>
      <c r="N126" s="1"/>
      <c r="O126" s="1"/>
    </row>
    <row r="127" spans="1:15" s="45" customFormat="1" x14ac:dyDescent="0.25">
      <c r="A127" s="1"/>
      <c r="B127" s="78"/>
      <c r="C127" s="78"/>
      <c r="D127" s="1"/>
      <c r="E127" s="1"/>
      <c r="F127" s="1"/>
      <c r="G127" s="1"/>
      <c r="H127" s="1"/>
      <c r="I127"/>
      <c r="K127" s="1"/>
      <c r="L127" s="1"/>
      <c r="M127" s="1"/>
      <c r="N127" s="1"/>
      <c r="O127" s="1"/>
    </row>
    <row r="128" spans="1:15" s="45" customFormat="1" x14ac:dyDescent="0.25">
      <c r="A128" s="1"/>
      <c r="B128" s="78"/>
      <c r="C128" s="78"/>
      <c r="D128" s="1"/>
      <c r="E128" s="1"/>
      <c r="F128" s="1"/>
      <c r="G128" s="1"/>
      <c r="H128" s="1"/>
      <c r="I128"/>
      <c r="K128" s="1"/>
      <c r="L128" s="1"/>
      <c r="M128" s="1"/>
      <c r="N128" s="1"/>
      <c r="O128" s="1"/>
    </row>
    <row r="129" spans="1:15" s="45" customFormat="1" x14ac:dyDescent="0.25">
      <c r="A129" s="1"/>
      <c r="B129" s="78"/>
      <c r="C129" s="78"/>
      <c r="D129" s="1"/>
      <c r="E129" s="1"/>
      <c r="F129" s="1"/>
      <c r="G129" s="1"/>
      <c r="H129" s="1"/>
      <c r="I129"/>
      <c r="K129" s="1"/>
      <c r="L129" s="1"/>
      <c r="M129" s="1"/>
      <c r="N129" s="1"/>
      <c r="O129" s="1"/>
    </row>
    <row r="130" spans="1:15" s="45" customFormat="1" x14ac:dyDescent="0.25">
      <c r="A130" s="1"/>
      <c r="B130" s="78"/>
      <c r="C130" s="78"/>
      <c r="D130" s="1"/>
      <c r="E130" s="1"/>
      <c r="F130" s="1"/>
      <c r="G130" s="1"/>
      <c r="H130" s="1"/>
      <c r="I130"/>
      <c r="K130" s="1"/>
      <c r="L130" s="1"/>
      <c r="M130" s="1"/>
      <c r="N130" s="1"/>
      <c r="O130" s="1"/>
    </row>
    <row r="131" spans="1:15" s="45" customFormat="1" x14ac:dyDescent="0.25">
      <c r="A131" s="1"/>
      <c r="B131" s="78"/>
      <c r="C131" s="78"/>
      <c r="D131" s="1"/>
      <c r="E131" s="1"/>
      <c r="F131" s="1"/>
      <c r="G131" s="1"/>
      <c r="H131" s="1"/>
      <c r="I131"/>
      <c r="K131" s="1"/>
      <c r="L131" s="1"/>
      <c r="M131" s="1"/>
      <c r="N131" s="1"/>
      <c r="O131" s="1"/>
    </row>
    <row r="132" spans="1:15" s="45" customFormat="1" x14ac:dyDescent="0.25">
      <c r="A132" s="1"/>
      <c r="B132" s="78"/>
      <c r="C132" s="78"/>
      <c r="D132" s="1"/>
      <c r="E132" s="1"/>
      <c r="F132" s="1"/>
      <c r="G132" s="1"/>
      <c r="H132" s="1"/>
      <c r="I132"/>
      <c r="K132" s="1"/>
      <c r="L132" s="1"/>
      <c r="M132" s="1"/>
      <c r="N132" s="1"/>
      <c r="O132" s="1"/>
    </row>
    <row r="133" spans="1:15" s="45" customFormat="1" x14ac:dyDescent="0.25">
      <c r="A133" s="1"/>
      <c r="B133" s="78"/>
      <c r="C133" s="78"/>
      <c r="D133" s="1"/>
      <c r="E133" s="1"/>
      <c r="F133" s="1"/>
      <c r="G133" s="1"/>
      <c r="H133" s="1"/>
      <c r="I133"/>
      <c r="K133" s="1"/>
      <c r="L133" s="1"/>
      <c r="M133" s="1"/>
      <c r="N133" s="1"/>
      <c r="O133" s="1"/>
    </row>
    <row r="134" spans="1:15" s="45" customFormat="1" x14ac:dyDescent="0.25">
      <c r="A134" s="1"/>
      <c r="B134" s="78"/>
      <c r="C134" s="78"/>
      <c r="D134" s="1"/>
      <c r="E134" s="1"/>
      <c r="F134" s="1"/>
      <c r="G134" s="1"/>
      <c r="H134" s="1"/>
      <c r="I134"/>
      <c r="K134" s="1"/>
      <c r="L134" s="1"/>
      <c r="M134" s="1"/>
      <c r="N134" s="1"/>
      <c r="O134" s="1"/>
    </row>
    <row r="135" spans="1:15" s="45" customFormat="1" x14ac:dyDescent="0.25">
      <c r="A135" s="1"/>
      <c r="B135" s="78"/>
      <c r="C135" s="78"/>
      <c r="D135" s="1"/>
      <c r="E135" s="1"/>
      <c r="F135" s="1"/>
      <c r="G135" s="1"/>
      <c r="H135" s="1"/>
      <c r="I135"/>
      <c r="K135" s="1"/>
      <c r="L135" s="1"/>
      <c r="M135" s="1"/>
      <c r="N135" s="1"/>
      <c r="O135" s="1"/>
    </row>
    <row r="136" spans="1:15" s="45" customFormat="1" x14ac:dyDescent="0.25">
      <c r="A136" s="1"/>
      <c r="B136" s="78"/>
      <c r="C136" s="78"/>
      <c r="D136" s="1"/>
      <c r="E136" s="1"/>
      <c r="F136" s="1"/>
      <c r="G136" s="1"/>
      <c r="H136" s="1"/>
      <c r="I136"/>
      <c r="K136" s="1"/>
      <c r="L136" s="1"/>
      <c r="M136" s="1"/>
      <c r="N136" s="1"/>
      <c r="O136" s="1"/>
    </row>
    <row r="137" spans="1:15" s="45" customFormat="1" x14ac:dyDescent="0.25">
      <c r="A137" s="1"/>
      <c r="B137" s="78"/>
      <c r="C137" s="78"/>
      <c r="D137" s="1"/>
      <c r="E137" s="1"/>
      <c r="F137" s="1"/>
      <c r="G137" s="1"/>
      <c r="H137" s="1"/>
      <c r="I137"/>
      <c r="K137" s="1"/>
      <c r="L137" s="1"/>
      <c r="M137" s="1"/>
      <c r="N137" s="1"/>
      <c r="O137" s="1"/>
    </row>
    <row r="138" spans="1:15" s="45" customFormat="1" x14ac:dyDescent="0.25">
      <c r="A138" s="1"/>
      <c r="B138" s="78"/>
      <c r="C138" s="78"/>
      <c r="D138" s="1"/>
      <c r="E138" s="1"/>
      <c r="F138" s="1"/>
      <c r="G138" s="1"/>
      <c r="H138" s="1"/>
      <c r="I138"/>
      <c r="K138" s="1"/>
      <c r="L138" s="1"/>
      <c r="M138" s="1"/>
      <c r="N138" s="1"/>
      <c r="O138" s="1"/>
    </row>
  </sheetData>
  <mergeCells count="39">
    <mergeCell ref="A57:E57"/>
    <mergeCell ref="F57:L57"/>
    <mergeCell ref="A58:D58"/>
    <mergeCell ref="E58:H58"/>
    <mergeCell ref="I58:L58"/>
    <mergeCell ref="A56:E56"/>
    <mergeCell ref="F56:L56"/>
    <mergeCell ref="H21:H22"/>
    <mergeCell ref="I21:I22"/>
    <mergeCell ref="J21:J22"/>
    <mergeCell ref="K21:K22"/>
    <mergeCell ref="L21:L22"/>
    <mergeCell ref="A42:F42"/>
    <mergeCell ref="G42:L42"/>
    <mergeCell ref="A52:D52"/>
    <mergeCell ref="E52:H52"/>
    <mergeCell ref="I52:L52"/>
    <mergeCell ref="A53:E53"/>
    <mergeCell ref="F53:L53"/>
    <mergeCell ref="A15:G15"/>
    <mergeCell ref="A21:A22"/>
    <mergeCell ref="B21:B22"/>
    <mergeCell ref="C21:C22"/>
    <mergeCell ref="D21:D22"/>
    <mergeCell ref="E21:E22"/>
    <mergeCell ref="F21:F22"/>
    <mergeCell ref="G21:G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1:B1048576">
    <cfRule type="duplicateValues" dxfId="5" priority="1"/>
  </conditionalFormatting>
  <conditionalFormatting sqref="B2">
    <cfRule type="duplicateValues" dxfId="4" priority="4"/>
  </conditionalFormatting>
  <conditionalFormatting sqref="B3">
    <cfRule type="duplicateValues" dxfId="3" priority="3"/>
  </conditionalFormatting>
  <conditionalFormatting sqref="B4">
    <cfRule type="duplicateValues" dxfId="2" priority="2"/>
  </conditionalFormatting>
  <conditionalFormatting sqref="B42:B1048576 B1 B6:B7 B9:B11 B13:B40">
    <cfRule type="duplicateValues" dxfId="1" priority="5"/>
  </conditionalFormatting>
  <conditionalFormatting sqref="B23:B40">
    <cfRule type="duplicateValues" dxfId="0" priority="1459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6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на время</vt:lpstr>
      <vt:lpstr>'инд гонка на время'!Заголовки_для_печати</vt:lpstr>
      <vt:lpstr>'инд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2023-04-19T12:39:51Z</cp:lastPrinted>
  <dcterms:created xsi:type="dcterms:W3CDTF">1996-10-08T23:32:33Z</dcterms:created>
  <dcterms:modified xsi:type="dcterms:W3CDTF">2023-10-05T09:40:51Z</dcterms:modified>
</cp:coreProperties>
</file>