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КР 2 этап\Протоколы ФВСР\Классик 29 марта\"/>
    </mc:Choice>
  </mc:AlternateContent>
  <xr:revisionPtr revIDLastSave="0" documentId="13_ncr:1_{A9832353-DD9D-450D-8AF6-93177AEEC7E0}" xr6:coauthVersionLast="47" xr6:coauthVersionMax="47" xr10:uidLastSave="{00000000-0000-0000-0000-000000000000}"/>
  <bookViews>
    <workbookView xWindow="-108" yWindow="-108" windowWidth="23256" windowHeight="12576" tabRatio="789" xr2:uid="{00000000-000D-0000-FFFF-FFFF00000000}"/>
  </bookViews>
  <sheets>
    <sheet name="КЛАССИК" sheetId="127" r:id="rId1"/>
  </sheets>
  <definedNames>
    <definedName name="_xlnm.Print_Area" localSheetId="0">КЛАССИК!$A$1:$K$78</definedName>
  </definedNames>
  <calcPr calcId="191029" refMode="R1C1"/>
</workbook>
</file>

<file path=xl/calcChain.xml><?xml version="1.0" encoding="utf-8"?>
<calcChain xmlns="http://schemas.openxmlformats.org/spreadsheetml/2006/main">
  <c r="I77" i="127" l="1"/>
  <c r="E77" i="127"/>
  <c r="A77" i="127"/>
  <c r="H69" i="127"/>
  <c r="H68" i="127"/>
  <c r="H67" i="127"/>
  <c r="H66" i="127"/>
  <c r="K65" i="127"/>
  <c r="K64" i="127"/>
  <c r="K63" i="127"/>
  <c r="H65" i="127" l="1"/>
  <c r="H64" i="127" s="1"/>
</calcChain>
</file>

<file path=xl/sharedStrings.xml><?xml version="1.0" encoding="utf-8"?>
<sst xmlns="http://schemas.openxmlformats.org/spreadsheetml/2006/main" count="300" uniqueCount="228">
  <si>
    <t>ТЕХНИЧЕСКИЕ ДАННЫЕ ТРАССЫ:</t>
  </si>
  <si>
    <t>ФАМИЛИЯ ИМЯ</t>
  </si>
  <si>
    <t>ГЛАВНЫЙ СЕКРЕТАРЬ</t>
  </si>
  <si>
    <t>ПОГОДНЫЕ УСЛОВИЯ</t>
  </si>
  <si>
    <t>МЕСТО</t>
  </si>
  <si>
    <t>РАЗРЯД,
ЗВАНИЕ</t>
  </si>
  <si>
    <t>ИНФОРМАЦИЯ О ЖЮРИ И ГСК СОРЕВНОВАНИЙ:</t>
  </si>
  <si>
    <t>ГЛАВНЫЙ СУДЬЯ</t>
  </si>
  <si>
    <t>НОМЕР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</si>
  <si>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</si>
  <si>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</si>
  <si>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</si>
  <si>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</si>
  <si>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</si>
  <si>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</si>
  <si>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</si>
  <si>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</si>
  <si>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МС</t>
  </si>
  <si>
    <t>ВЫПОЛНЕНИЕ НТУ ЕВСК</t>
  </si>
  <si>
    <t>ЗМС</t>
  </si>
  <si>
    <t>КМС</t>
  </si>
  <si>
    <t>Субъектов РФ</t>
  </si>
  <si>
    <t>ДАТА РОЖД.</t>
  </si>
  <si>
    <t>UCI ID</t>
  </si>
  <si>
    <t/>
  </si>
  <si>
    <t>СТАТИСТИКА ГОНКИ</t>
  </si>
  <si>
    <t>ТЕРРИТОРИАЛЬНАЯ ПРИНАДЛЕЖНОСТЬ</t>
  </si>
  <si>
    <t>ФЕДЕРАЦИЯ ВЕЛОСИПЕДНОГО СПОРТА РОССИИ</t>
  </si>
  <si>
    <t>МИНИСТЕРСТВО СПОРТА РОССИЙСКОЙ ФЕДЕРАЦИИ</t>
  </si>
  <si>
    <t xml:space="preserve">НАЗВАНИЕ ТРАССЫ / РЕГ. НОМЕР: </t>
  </si>
  <si>
    <t>КРУГОВ:</t>
  </si>
  <si>
    <t xml:space="preserve">ВЫСОТА СТАРТОВОЙ ГОРЫ (м): </t>
  </si>
  <si>
    <t>ДЛИНА КРУГА (м):</t>
  </si>
  <si>
    <t xml:space="preserve">Температура: </t>
  </si>
  <si>
    <t xml:space="preserve">Влажность: </t>
  </si>
  <si>
    <t>Осадки:</t>
  </si>
  <si>
    <t>Ветер:</t>
  </si>
  <si>
    <t>СУДЬЯ НА ФИНИШЕ</t>
  </si>
  <si>
    <t>РЕЗУЛЬТАТ</t>
  </si>
  <si>
    <t xml:space="preserve">Финишировало </t>
  </si>
  <si>
    <t xml:space="preserve">Н. финишировало </t>
  </si>
  <si>
    <t>Н. стартовало</t>
  </si>
  <si>
    <t>Дисквалифицировано</t>
  </si>
  <si>
    <t xml:space="preserve">Заявлено </t>
  </si>
  <si>
    <t xml:space="preserve">Стартовало </t>
  </si>
  <si>
    <t>ВМХ - гонка - "Классик" (или "Классик-смешанная")</t>
  </si>
  <si>
    <t>1 сп.р.</t>
  </si>
  <si>
    <t>3 сп.р.</t>
  </si>
  <si>
    <t>2 сп.р.</t>
  </si>
  <si>
    <t>ВСЕРОССИЙСКИЕ СОРЕВНОВАНИЯ</t>
  </si>
  <si>
    <t>МИНИСТЕРСТВО СПОРТА РЕСПУБЛИКИ МОРДОВИЯ</t>
  </si>
  <si>
    <t>РОО"ФЕДЕРАЦИЯ ВЕЛОСИПЕДНОГО СПОРТА РЕСПУБЛИКИ МОРДОВИЯ"</t>
  </si>
  <si>
    <t>ГБУ ДО РМ "СШОР ПО ВЕЛОСПОРТУ"</t>
  </si>
  <si>
    <t>МЕСТО ПРОВЕДЕНИЯ: г.Саранск</t>
  </si>
  <si>
    <t>5 м</t>
  </si>
  <si>
    <t>290 м</t>
  </si>
  <si>
    <t>Юноши 15-16 лет</t>
  </si>
  <si>
    <t>№ ВРВС: 0080011611Я</t>
  </si>
  <si>
    <t>ДОЯНОВ И.В. (IК, г. Саранск)</t>
  </si>
  <si>
    <r>
      <t xml:space="preserve">НАЧАЛО ГОНКИ: </t>
    </r>
    <r>
      <rPr>
        <sz val="11"/>
        <rFont val="Calibri"/>
        <family val="2"/>
        <charset val="204"/>
        <scheme val="minor"/>
      </rPr>
      <t xml:space="preserve">15ч 45м </t>
    </r>
  </si>
  <si>
    <r>
      <rPr>
        <b/>
        <sz val="11"/>
        <rFont val="Calibri"/>
        <family val="2"/>
        <charset val="204"/>
      </rPr>
      <t>ОКОНЧАНИЕ ГОНКИ:</t>
    </r>
    <r>
      <rPr>
        <sz val="11"/>
        <rFont val="Calibri"/>
        <family val="2"/>
        <charset val="204"/>
      </rPr>
      <t xml:space="preserve"> 18ч 20м</t>
    </r>
  </si>
  <si>
    <t>№ ЕКП 2025: 2008130021030090</t>
  </si>
  <si>
    <t>ЧЕРНЫШОВ М.Ю. (г. Пенза)</t>
  </si>
  <si>
    <t>БОЯРОВ В.В. (ВК, г. Саранск)</t>
  </si>
  <si>
    <t>МЯГКОВА Е.А. (IК, г. Саранск)</t>
  </si>
  <si>
    <t>ДАТА ПРОВЕДЕНИЯ: 29 марта 2025г.</t>
  </si>
  <si>
    <t>831</t>
  </si>
  <si>
    <t>10064774459</t>
  </si>
  <si>
    <t>Карпинский Константин</t>
  </si>
  <si>
    <t>20.08.2009</t>
  </si>
  <si>
    <t>Санкт-Петербург</t>
  </si>
  <si>
    <t>538</t>
  </si>
  <si>
    <t>10116101405</t>
  </si>
  <si>
    <t>Иванов Егор</t>
  </si>
  <si>
    <t>20.03.2010</t>
  </si>
  <si>
    <t>Москва</t>
  </si>
  <si>
    <t>838</t>
  </si>
  <si>
    <t>10062815968</t>
  </si>
  <si>
    <t>Мещанинов Александр</t>
  </si>
  <si>
    <t>12.04.2010</t>
  </si>
  <si>
    <t>33</t>
  </si>
  <si>
    <t>10141911586</t>
  </si>
  <si>
    <t>Иванов Даниил</t>
  </si>
  <si>
    <t>14.11.2010</t>
  </si>
  <si>
    <t>72</t>
  </si>
  <si>
    <t>10080979725</t>
  </si>
  <si>
    <t>Матинов Артем</t>
  </si>
  <si>
    <t>31.05.2010</t>
  </si>
  <si>
    <t>Мордовия</t>
  </si>
  <si>
    <t>131</t>
  </si>
  <si>
    <t>10130163371</t>
  </si>
  <si>
    <t>Хаиров Максим</t>
  </si>
  <si>
    <t>17.04.2010</t>
  </si>
  <si>
    <t>Удмуртская Республика</t>
  </si>
  <si>
    <t>85</t>
  </si>
  <si>
    <t>10090065086</t>
  </si>
  <si>
    <t>Есин Николай</t>
  </si>
  <si>
    <t>02.09.2009</t>
  </si>
  <si>
    <t>123</t>
  </si>
  <si>
    <t>10076198534</t>
  </si>
  <si>
    <t>Журавлев Артем</t>
  </si>
  <si>
    <t>26.03.2009</t>
  </si>
  <si>
    <t>935</t>
  </si>
  <si>
    <t>10145018822</t>
  </si>
  <si>
    <t>Скляров Дмитрий</t>
  </si>
  <si>
    <t>18.05.2009</t>
  </si>
  <si>
    <t>Краснодарский край</t>
  </si>
  <si>
    <t>899</t>
  </si>
  <si>
    <t>10090052053</t>
  </si>
  <si>
    <t>Цымбалистый Глеб</t>
  </si>
  <si>
    <t>22.07.2010</t>
  </si>
  <si>
    <t>787</t>
  </si>
  <si>
    <t>10142878657</t>
  </si>
  <si>
    <t>Шумилов Дмитрий</t>
  </si>
  <si>
    <t>11.08.2010</t>
  </si>
  <si>
    <t>69</t>
  </si>
  <si>
    <t>10090374678</t>
  </si>
  <si>
    <t>Семин Максим</t>
  </si>
  <si>
    <t>27.11.2010</t>
  </si>
  <si>
    <t>17</t>
  </si>
  <si>
    <t>10103575267</t>
  </si>
  <si>
    <t>Кочергин Дмитрий</t>
  </si>
  <si>
    <t>08.10.2009</t>
  </si>
  <si>
    <t>Пензенская обл.</t>
  </si>
  <si>
    <t>359</t>
  </si>
  <si>
    <t>10126132417</t>
  </si>
  <si>
    <t>Дудин Тимофей</t>
  </si>
  <si>
    <t>27.06.2009</t>
  </si>
  <si>
    <t>Брянская обл.</t>
  </si>
  <si>
    <t>707</t>
  </si>
  <si>
    <t>10092425927</t>
  </si>
  <si>
    <t>Кайгородов Кирилл</t>
  </si>
  <si>
    <t>19.03.2010</t>
  </si>
  <si>
    <t>Свердловская обл.</t>
  </si>
  <si>
    <t>602</t>
  </si>
  <si>
    <t>10094892050</t>
  </si>
  <si>
    <t>Исаков Василий</t>
  </si>
  <si>
    <t>04.11.2010</t>
  </si>
  <si>
    <t>669</t>
  </si>
  <si>
    <t>10115492123</t>
  </si>
  <si>
    <t>Карпов Даниил</t>
  </si>
  <si>
    <t>10.07.2010</t>
  </si>
  <si>
    <t>111</t>
  </si>
  <si>
    <t>10105844461</t>
  </si>
  <si>
    <t>Сухих Егор</t>
  </si>
  <si>
    <t>18.08.2009</t>
  </si>
  <si>
    <t>504</t>
  </si>
  <si>
    <t>10093532131</t>
  </si>
  <si>
    <t>Баскаков Семен</t>
  </si>
  <si>
    <t>12.10.2010</t>
  </si>
  <si>
    <t>471</t>
  </si>
  <si>
    <t>10129677563</t>
  </si>
  <si>
    <t>Луньков Ярослав</t>
  </si>
  <si>
    <t>07.08.2009</t>
  </si>
  <si>
    <t>589</t>
  </si>
  <si>
    <t>10090058117</t>
  </si>
  <si>
    <t>Оплюшкин Роман</t>
  </si>
  <si>
    <t>19.04.2010</t>
  </si>
  <si>
    <t>854</t>
  </si>
  <si>
    <t>10146169280</t>
  </si>
  <si>
    <t>Матвеев Егор</t>
  </si>
  <si>
    <t>05.07.2009</t>
  </si>
  <si>
    <t>Иркутская обл.</t>
  </si>
  <si>
    <t>384</t>
  </si>
  <si>
    <t>10112206853</t>
  </si>
  <si>
    <t>Храпов Павел</t>
  </si>
  <si>
    <t>25.03.2010</t>
  </si>
  <si>
    <t>222</t>
  </si>
  <si>
    <t>10090417017</t>
  </si>
  <si>
    <t>Моршна Матвей</t>
  </si>
  <si>
    <t>10.05.2010</t>
  </si>
  <si>
    <t>567</t>
  </si>
  <si>
    <t>10075375650</t>
  </si>
  <si>
    <t>Алексеев Николай</t>
  </si>
  <si>
    <t>14.02.2010</t>
  </si>
  <si>
    <t>618</t>
  </si>
  <si>
    <t>10132790253</t>
  </si>
  <si>
    <t>Тимофеев Игорь</t>
  </si>
  <si>
    <t>18.06.2010</t>
  </si>
  <si>
    <t>800</t>
  </si>
  <si>
    <t>10094042490</t>
  </si>
  <si>
    <t>Устюжанин Степан</t>
  </si>
  <si>
    <t>582</t>
  </si>
  <si>
    <t>10127774242</t>
  </si>
  <si>
    <t>Перьков Александр</t>
  </si>
  <si>
    <t>12.05.2009</t>
  </si>
  <si>
    <t>890</t>
  </si>
  <si>
    <t>10142167224</t>
  </si>
  <si>
    <t>Трайт Дмитрий</t>
  </si>
  <si>
    <t>26.12.2009</t>
  </si>
  <si>
    <t>101</t>
  </si>
  <si>
    <t>10094523046</t>
  </si>
  <si>
    <t>Кайгородов Илья</t>
  </si>
  <si>
    <t>329</t>
  </si>
  <si>
    <t>10141142357</t>
  </si>
  <si>
    <t>Митин Максим</t>
  </si>
  <si>
    <t>16.09.2009</t>
  </si>
  <si>
    <t>23</t>
  </si>
  <si>
    <t>10160844168</t>
  </si>
  <si>
    <t>Иванов Георгий</t>
  </si>
  <si>
    <t>17.11.2010</t>
  </si>
  <si>
    <t>550</t>
  </si>
  <si>
    <t>10119354541</t>
  </si>
  <si>
    <t>Галушко Денис</t>
  </si>
  <si>
    <t>21.06.2010</t>
  </si>
  <si>
    <t>Московская обл.</t>
  </si>
  <si>
    <t>45</t>
  </si>
  <si>
    <t>10092373585</t>
  </si>
  <si>
    <t>Тельнов Лев</t>
  </si>
  <si>
    <t>12.11.2009</t>
  </si>
  <si>
    <t>324</t>
  </si>
  <si>
    <t>10094217494</t>
  </si>
  <si>
    <t>Карев Игорь</t>
  </si>
  <si>
    <t>11.12.2010</t>
  </si>
  <si>
    <t>632</t>
  </si>
  <si>
    <t>10094031780</t>
  </si>
  <si>
    <t>Борщев Михаил</t>
  </si>
  <si>
    <t>11.09.2009</t>
  </si>
  <si>
    <t>1 сп.юн.р.</t>
  </si>
  <si>
    <t>58</t>
  </si>
  <si>
    <t>10100114589</t>
  </si>
  <si>
    <t>Алексеев Олег</t>
  </si>
  <si>
    <t>18.07.2010</t>
  </si>
  <si>
    <t>81</t>
  </si>
  <si>
    <t>10090064480</t>
  </si>
  <si>
    <t>Журавлев Михаил</t>
  </si>
  <si>
    <t>30.04.2009</t>
  </si>
  <si>
    <t>НС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</si>
</sst>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"/>
    <numFmt numFmtId="165" formatCode="h:mm:ss.00"/>
  </numFmts>
  <fonts count="23" x14ac:knownFonts="1">
    <font>
      <sz val="10"/>
      <name val="Arial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indexed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2"/>
      <color indexed="8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  <xf numFmtId="0" fontId="1" fillId="0" borderId="0"/>
  </cellStyleXfs>
  <cellXfs count="146">
    <xf numFmtId="0" fontId="0" fillId="0" borderId="0" xfId="0"/>
    <xf numFmtId="0" fontId="9" fillId="0" borderId="0" xfId="2" applyFont="1" applyAlignment="1">
      <alignment vertical="center"/>
    </xf>
    <xf numFmtId="14" fontId="11" fillId="0" borderId="1" xfId="2" applyNumberFormat="1" applyFont="1" applyBorder="1" applyAlignment="1">
      <alignment vertical="center"/>
    </xf>
    <xf numFmtId="0" fontId="12" fillId="0" borderId="1" xfId="2" applyFont="1" applyBorder="1" applyAlignment="1">
      <alignment horizontal="right" vertical="center"/>
    </xf>
    <xf numFmtId="14" fontId="11" fillId="0" borderId="2" xfId="2" applyNumberFormat="1" applyFont="1" applyBorder="1" applyAlignment="1">
      <alignment vertical="center"/>
    </xf>
    <xf numFmtId="0" fontId="12" fillId="0" borderId="2" xfId="2" applyFont="1" applyBorder="1" applyAlignment="1">
      <alignment horizontal="right" vertical="center"/>
    </xf>
    <xf numFmtId="0" fontId="13" fillId="0" borderId="3" xfId="2" applyFont="1" applyBorder="1" applyAlignment="1">
      <alignment horizontal="center" vertical="center"/>
    </xf>
    <xf numFmtId="0" fontId="11" fillId="0" borderId="3" xfId="2" applyFont="1" applyBorder="1" applyAlignment="1">
      <alignment horizontal="right" vertical="center"/>
    </xf>
    <xf numFmtId="14" fontId="9" fillId="0" borderId="0" xfId="2" applyNumberFormat="1" applyFont="1" applyAlignment="1">
      <alignment vertical="center"/>
    </xf>
    <xf numFmtId="165" fontId="13" fillId="0" borderId="1" xfId="2" applyNumberFormat="1" applyFont="1" applyBorder="1" applyAlignment="1">
      <alignment horizontal="center" vertical="center"/>
    </xf>
    <xf numFmtId="165" fontId="13" fillId="0" borderId="2" xfId="2" applyNumberFormat="1" applyFont="1" applyBorder="1" applyAlignment="1">
      <alignment horizontal="center" vertical="center"/>
    </xf>
    <xf numFmtId="0" fontId="13" fillId="0" borderId="3" xfId="2" applyFont="1" applyBorder="1" applyAlignment="1">
      <alignment vertical="center"/>
    </xf>
    <xf numFmtId="14" fontId="11" fillId="0" borderId="3" xfId="2" applyNumberFormat="1" applyFont="1" applyBorder="1" applyAlignment="1">
      <alignment horizontal="right" vertical="center"/>
    </xf>
    <xf numFmtId="0" fontId="9" fillId="0" borderId="3" xfId="2" applyFont="1" applyBorder="1" applyAlignment="1">
      <alignment vertical="center"/>
    </xf>
    <xf numFmtId="0" fontId="9" fillId="0" borderId="4" xfId="2" applyFont="1" applyBorder="1" applyAlignment="1">
      <alignment horizontal="left" vertical="center"/>
    </xf>
    <xf numFmtId="0" fontId="9" fillId="0" borderId="1" xfId="2" applyFont="1" applyBorder="1" applyAlignment="1">
      <alignment vertical="center"/>
    </xf>
    <xf numFmtId="49" fontId="9" fillId="0" borderId="4" xfId="2" applyNumberFormat="1" applyFont="1" applyBorder="1" applyAlignment="1">
      <alignment horizontal="left" vertical="center"/>
    </xf>
    <xf numFmtId="165" fontId="17" fillId="0" borderId="0" xfId="2" applyNumberFormat="1" applyFont="1" applyAlignment="1">
      <alignment vertical="center"/>
    </xf>
    <xf numFmtId="0" fontId="9" fillId="0" borderId="2" xfId="2" applyFont="1" applyBorder="1" applyAlignment="1">
      <alignment vertical="center"/>
    </xf>
    <xf numFmtId="0" fontId="9" fillId="0" borderId="0" xfId="2" applyFont="1" applyAlignment="1">
      <alignment horizontal="center" vertical="center"/>
    </xf>
    <xf numFmtId="14" fontId="9" fillId="0" borderId="3" xfId="2" applyNumberFormat="1" applyFont="1" applyBorder="1" applyAlignment="1">
      <alignment vertical="center"/>
    </xf>
    <xf numFmtId="0" fontId="4" fillId="0" borderId="2" xfId="2" applyFont="1" applyBorder="1" applyAlignment="1">
      <alignment horizontal="left" vertical="center"/>
    </xf>
    <xf numFmtId="0" fontId="9" fillId="0" borderId="3" xfId="2" applyFont="1" applyBorder="1" applyAlignment="1">
      <alignment horizontal="center" vertical="center"/>
    </xf>
    <xf numFmtId="165" fontId="15" fillId="0" borderId="4" xfId="2" applyNumberFormat="1" applyFont="1" applyBorder="1" applyAlignment="1">
      <alignment horizontal="left" vertical="center"/>
    </xf>
    <xf numFmtId="0" fontId="9" fillId="0" borderId="6" xfId="2" applyFont="1" applyBorder="1" applyAlignment="1">
      <alignment vertical="center"/>
    </xf>
    <xf numFmtId="0" fontId="9" fillId="0" borderId="5" xfId="0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8" fillId="0" borderId="0" xfId="2" applyFont="1" applyAlignment="1">
      <alignment vertical="center"/>
    </xf>
    <xf numFmtId="0" fontId="18" fillId="0" borderId="0" xfId="2" applyFont="1" applyAlignment="1">
      <alignment horizontal="center" vertical="center"/>
    </xf>
    <xf numFmtId="14" fontId="18" fillId="0" borderId="0" xfId="2" applyNumberFormat="1" applyFont="1" applyAlignment="1">
      <alignment vertical="center"/>
    </xf>
    <xf numFmtId="165" fontId="19" fillId="0" borderId="0" xfId="2" applyNumberFormat="1" applyFont="1" applyAlignment="1">
      <alignment vertical="center"/>
    </xf>
    <xf numFmtId="0" fontId="13" fillId="2" borderId="7" xfId="2" applyFont="1" applyFill="1" applyBorder="1" applyAlignment="1">
      <alignment vertical="center"/>
    </xf>
    <xf numFmtId="165" fontId="15" fillId="0" borderId="4" xfId="2" applyNumberFormat="1" applyFont="1" applyBorder="1" applyAlignment="1">
      <alignment vertical="center"/>
    </xf>
    <xf numFmtId="165" fontId="15" fillId="0" borderId="3" xfId="2" applyNumberFormat="1" applyFont="1" applyBorder="1" applyAlignment="1">
      <alignment vertical="center"/>
    </xf>
    <xf numFmtId="1" fontId="9" fillId="0" borderId="5" xfId="2" applyNumberFormat="1" applyFont="1" applyBorder="1" applyAlignment="1">
      <alignment horizontal="right" vertical="center"/>
    </xf>
    <xf numFmtId="0" fontId="9" fillId="0" borderId="5" xfId="2" applyFont="1" applyBorder="1" applyAlignment="1">
      <alignment horizontal="right" vertical="center"/>
    </xf>
    <xf numFmtId="0" fontId="9" fillId="0" borderId="1" xfId="2" applyFont="1" applyBorder="1" applyAlignment="1">
      <alignment horizontal="left" vertical="center"/>
    </xf>
    <xf numFmtId="0" fontId="9" fillId="0" borderId="5" xfId="2" applyFont="1" applyBorder="1" applyAlignment="1">
      <alignment vertical="center"/>
    </xf>
    <xf numFmtId="0" fontId="17" fillId="0" borderId="1" xfId="2" applyFont="1" applyBorder="1" applyAlignment="1">
      <alignment horizontal="right" vertical="center"/>
    </xf>
    <xf numFmtId="49" fontId="9" fillId="0" borderId="2" xfId="2" applyNumberFormat="1" applyFont="1" applyBorder="1" applyAlignment="1">
      <alignment horizontal="left" vertical="center"/>
    </xf>
    <xf numFmtId="0" fontId="17" fillId="0" borderId="2" xfId="2" applyFont="1" applyBorder="1" applyAlignment="1">
      <alignment horizontal="right" vertical="center"/>
    </xf>
    <xf numFmtId="164" fontId="21" fillId="0" borderId="9" xfId="2" applyNumberFormat="1" applyFont="1" applyBorder="1" applyAlignment="1">
      <alignment horizontal="left" vertical="center" wrapText="1"/>
    </xf>
    <xf numFmtId="0" fontId="21" fillId="0" borderId="9" xfId="8" applyFont="1" applyBorder="1" applyAlignment="1">
      <alignment horizontal="left" vertical="center" wrapText="1"/>
    </xf>
    <xf numFmtId="164" fontId="21" fillId="0" borderId="11" xfId="2" applyNumberFormat="1" applyFont="1" applyBorder="1" applyAlignment="1">
      <alignment horizontal="left" vertical="center" wrapText="1"/>
    </xf>
    <xf numFmtId="0" fontId="17" fillId="2" borderId="13" xfId="8" applyFont="1" applyFill="1" applyBorder="1" applyAlignment="1">
      <alignment horizontal="center" vertical="center" wrapText="1"/>
    </xf>
    <xf numFmtId="0" fontId="9" fillId="0" borderId="8" xfId="2" applyFont="1" applyBorder="1" applyAlignment="1">
      <alignment vertical="center"/>
    </xf>
    <xf numFmtId="0" fontId="17" fillId="2" borderId="11" xfId="8" applyFont="1" applyFill="1" applyBorder="1" applyAlignment="1">
      <alignment horizontal="center" vertical="center" wrapText="1"/>
    </xf>
    <xf numFmtId="0" fontId="9" fillId="0" borderId="8" xfId="2" applyFont="1" applyBorder="1" applyAlignment="1">
      <alignment horizontal="center" vertical="center"/>
    </xf>
    <xf numFmtId="14" fontId="9" fillId="0" borderId="8" xfId="2" applyNumberFormat="1" applyFont="1" applyBorder="1" applyAlignment="1">
      <alignment vertical="center"/>
    </xf>
    <xf numFmtId="165" fontId="17" fillId="0" borderId="8" xfId="2" applyNumberFormat="1" applyFont="1" applyBorder="1" applyAlignment="1">
      <alignment vertical="center"/>
    </xf>
    <xf numFmtId="14" fontId="17" fillId="2" borderId="9" xfId="8" applyNumberFormat="1" applyFont="1" applyFill="1" applyBorder="1" applyAlignment="1">
      <alignment horizontal="center" vertical="center" wrapText="1"/>
    </xf>
    <xf numFmtId="0" fontId="9" fillId="0" borderId="9" xfId="2" applyFont="1" applyBorder="1" applyAlignment="1">
      <alignment horizontal="center" vertical="center"/>
    </xf>
    <xf numFmtId="0" fontId="17" fillId="2" borderId="14" xfId="8" applyFont="1" applyFill="1" applyBorder="1" applyAlignment="1">
      <alignment horizontal="center" vertical="center" wrapText="1"/>
    </xf>
    <xf numFmtId="0" fontId="17" fillId="2" borderId="12" xfId="8" applyFont="1" applyFill="1" applyBorder="1" applyAlignment="1">
      <alignment horizontal="center" vertical="center" wrapText="1"/>
    </xf>
    <xf numFmtId="14" fontId="17" fillId="2" borderId="5" xfId="8" applyNumberFormat="1" applyFont="1" applyFill="1" applyBorder="1" applyAlignment="1">
      <alignment horizontal="center" vertical="center" wrapText="1"/>
    </xf>
    <xf numFmtId="14" fontId="17" fillId="2" borderId="14" xfId="8" applyNumberFormat="1" applyFont="1" applyFill="1" applyBorder="1" applyAlignment="1">
      <alignment horizontal="center" vertical="center" wrapText="1"/>
    </xf>
    <xf numFmtId="14" fontId="17" fillId="2" borderId="12" xfId="8" applyNumberFormat="1" applyFont="1" applyFill="1" applyBorder="1" applyAlignment="1">
      <alignment horizontal="center" vertical="center" wrapText="1"/>
    </xf>
    <xf numFmtId="0" fontId="14" fillId="0" borderId="9" xfId="2" applyFont="1" applyBorder="1" applyAlignment="1">
      <alignment horizontal="center" vertical="center" wrapText="1"/>
    </xf>
    <xf numFmtId="165" fontId="14" fillId="0" borderId="9" xfId="2" applyNumberFormat="1" applyFont="1" applyBorder="1" applyAlignment="1">
      <alignment vertical="center"/>
    </xf>
    <xf numFmtId="165" fontId="14" fillId="0" borderId="9" xfId="2" applyNumberFormat="1" applyFont="1" applyBorder="1" applyAlignment="1">
      <alignment horizontal="center" vertical="center"/>
    </xf>
    <xf numFmtId="49" fontId="9" fillId="0" borderId="9" xfId="0" applyNumberFormat="1" applyFont="1" applyBorder="1" applyAlignment="1">
      <alignment vertical="center"/>
    </xf>
    <xf numFmtId="0" fontId="22" fillId="0" borderId="9" xfId="0" applyFont="1" applyBorder="1" applyAlignment="1">
      <alignment horizontal="center"/>
    </xf>
    <xf numFmtId="0" fontId="11" fillId="0" borderId="9" xfId="2" applyFont="1" applyBorder="1" applyAlignment="1">
      <alignment horizontal="right" vertical="center"/>
    </xf>
    <xf numFmtId="0" fontId="9" fillId="0" borderId="9" xfId="2" applyFont="1" applyBorder="1" applyAlignment="1">
      <alignment horizontal="right" vertical="center" wrapText="1"/>
    </xf>
    <xf numFmtId="0" fontId="9" fillId="0" borderId="10" xfId="2" applyFont="1" applyBorder="1" applyAlignment="1">
      <alignment horizontal="right" vertical="center" wrapText="1"/>
    </xf>
    <xf numFmtId="0" fontId="13" fillId="0" borderId="1" xfId="2" applyFont="1" applyBorder="1" applyAlignment="1">
      <alignment horizontal="left" vertical="center"/>
    </xf>
    <xf numFmtId="0" fontId="12" fillId="0" borderId="23" xfId="2" applyFont="1" applyBorder="1" applyAlignment="1">
      <alignment horizontal="right" vertical="center"/>
    </xf>
    <xf numFmtId="0" fontId="12" fillId="0" borderId="21" xfId="2" applyFont="1" applyBorder="1" applyAlignment="1">
      <alignment horizontal="right" vertical="center"/>
    </xf>
    <xf numFmtId="0" fontId="13" fillId="0" borderId="24" xfId="2" applyFont="1" applyBorder="1" applyAlignment="1">
      <alignment vertical="center"/>
    </xf>
    <xf numFmtId="165" fontId="15" fillId="0" borderId="25" xfId="2" applyNumberFormat="1" applyFont="1" applyBorder="1" applyAlignment="1">
      <alignment vertical="center"/>
    </xf>
    <xf numFmtId="165" fontId="15" fillId="0" borderId="26" xfId="2" applyNumberFormat="1" applyFont="1" applyBorder="1" applyAlignment="1">
      <alignment horizontal="right" vertical="center"/>
    </xf>
    <xf numFmtId="165" fontId="15" fillId="0" borderId="0" xfId="2" applyNumberFormat="1" applyFont="1" applyAlignment="1">
      <alignment horizontal="left" vertical="center"/>
    </xf>
    <xf numFmtId="0" fontId="15" fillId="0" borderId="0" xfId="2" applyFont="1" applyAlignment="1">
      <alignment horizontal="right" vertical="center"/>
    </xf>
    <xf numFmtId="0" fontId="15" fillId="0" borderId="27" xfId="2" applyFont="1" applyBorder="1" applyAlignment="1">
      <alignment horizontal="right" vertical="center"/>
    </xf>
    <xf numFmtId="0" fontId="9" fillId="0" borderId="28" xfId="2" applyFont="1" applyBorder="1" applyAlignment="1">
      <alignment vertical="center"/>
    </xf>
    <xf numFmtId="0" fontId="9" fillId="0" borderId="29" xfId="2" applyFont="1" applyBorder="1" applyAlignment="1">
      <alignment vertical="center"/>
    </xf>
    <xf numFmtId="0" fontId="17" fillId="2" borderId="22" xfId="2" applyFont="1" applyFill="1" applyBorder="1" applyAlignment="1">
      <alignment horizontal="center" vertical="center"/>
    </xf>
    <xf numFmtId="0" fontId="17" fillId="2" borderId="20" xfId="2" applyFont="1" applyFill="1" applyBorder="1" applyAlignment="1">
      <alignment horizontal="center" vertical="center"/>
    </xf>
    <xf numFmtId="0" fontId="9" fillId="0" borderId="26" xfId="2" applyFont="1" applyBorder="1" applyAlignment="1">
      <alignment horizontal="center" vertical="center" wrapText="1"/>
    </xf>
    <xf numFmtId="0" fontId="9" fillId="0" borderId="18" xfId="2" applyFont="1" applyBorder="1" applyAlignment="1">
      <alignment horizontal="center"/>
    </xf>
    <xf numFmtId="0" fontId="9" fillId="0" borderId="0" xfId="2" applyFont="1" applyAlignment="1">
      <alignment horizontal="justify"/>
    </xf>
    <xf numFmtId="0" fontId="8" fillId="0" borderId="0" xfId="7" applyFont="1" applyAlignment="1">
      <alignment vertical="center" wrapText="1"/>
    </xf>
    <xf numFmtId="14" fontId="14" fillId="0" borderId="0" xfId="2" applyNumberFormat="1" applyFont="1" applyAlignment="1">
      <alignment horizontal="center" vertical="center" wrapText="1"/>
    </xf>
    <xf numFmtId="164" fontId="14" fillId="0" borderId="0" xfId="2" applyNumberFormat="1" applyFont="1" applyAlignment="1">
      <alignment horizontal="center" vertical="center" wrapText="1"/>
    </xf>
    <xf numFmtId="165" fontId="12" fillId="0" borderId="0" xfId="2" applyNumberFormat="1" applyFont="1" applyAlignment="1">
      <alignment vertical="center" wrapText="1"/>
    </xf>
    <xf numFmtId="0" fontId="14" fillId="0" borderId="0" xfId="2" applyFont="1" applyAlignment="1">
      <alignment vertical="center" wrapText="1"/>
    </xf>
    <xf numFmtId="0" fontId="14" fillId="0" borderId="19" xfId="2" applyFont="1" applyBorder="1" applyAlignment="1">
      <alignment vertical="center" wrapText="1"/>
    </xf>
    <xf numFmtId="0" fontId="9" fillId="0" borderId="24" xfId="2" applyFont="1" applyBorder="1" applyAlignment="1">
      <alignment vertical="center"/>
    </xf>
    <xf numFmtId="0" fontId="9" fillId="0" borderId="26" xfId="0" applyFont="1" applyBorder="1" applyAlignment="1">
      <alignment horizontal="right" vertical="center"/>
    </xf>
    <xf numFmtId="49" fontId="9" fillId="0" borderId="0" xfId="2" applyNumberFormat="1" applyFont="1" applyAlignment="1">
      <alignment horizontal="left" vertical="center"/>
    </xf>
    <xf numFmtId="1" fontId="17" fillId="0" borderId="0" xfId="2" applyNumberFormat="1" applyFont="1" applyAlignment="1">
      <alignment horizontal="right" vertical="center"/>
    </xf>
    <xf numFmtId="0" fontId="17" fillId="0" borderId="0" xfId="2" applyFont="1" applyAlignment="1">
      <alignment horizontal="right" vertical="center"/>
    </xf>
    <xf numFmtId="0" fontId="9" fillId="0" borderId="25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18" xfId="2" applyFont="1" applyBorder="1" applyAlignment="1">
      <alignment vertical="center"/>
    </xf>
    <xf numFmtId="0" fontId="9" fillId="0" borderId="19" xfId="2" applyFont="1" applyBorder="1" applyAlignment="1">
      <alignment vertical="center"/>
    </xf>
    <xf numFmtId="0" fontId="9" fillId="0" borderId="23" xfId="2" applyFont="1" applyBorder="1" applyAlignment="1">
      <alignment vertical="center"/>
    </xf>
    <xf numFmtId="0" fontId="9" fillId="0" borderId="18" xfId="2" applyFont="1" applyBorder="1" applyAlignment="1">
      <alignment horizontal="center" vertical="center"/>
    </xf>
    <xf numFmtId="14" fontId="9" fillId="0" borderId="0" xfId="2" applyNumberFormat="1" applyFont="1" applyAlignment="1">
      <alignment horizontal="center" vertical="center"/>
    </xf>
    <xf numFmtId="165" fontId="17" fillId="0" borderId="0" xfId="2" applyNumberFormat="1" applyFont="1" applyAlignment="1">
      <alignment horizontal="center" vertical="center"/>
    </xf>
    <xf numFmtId="0" fontId="9" fillId="0" borderId="19" xfId="2" applyFont="1" applyBorder="1" applyAlignment="1">
      <alignment horizontal="center" vertical="center"/>
    </xf>
    <xf numFmtId="0" fontId="9" fillId="0" borderId="33" xfId="2" applyFont="1" applyBorder="1" applyAlignment="1">
      <alignment vertical="center"/>
    </xf>
    <xf numFmtId="0" fontId="9" fillId="0" borderId="34" xfId="2" applyFont="1" applyBorder="1" applyAlignment="1">
      <alignment horizontal="center" vertical="center"/>
    </xf>
    <xf numFmtId="0" fontId="9" fillId="0" borderId="34" xfId="2" applyFont="1" applyBorder="1" applyAlignment="1">
      <alignment vertical="center"/>
    </xf>
    <xf numFmtId="14" fontId="9" fillId="0" borderId="34" xfId="2" applyNumberFormat="1" applyFont="1" applyBorder="1" applyAlignment="1">
      <alignment vertical="center"/>
    </xf>
    <xf numFmtId="165" fontId="17" fillId="0" borderId="34" xfId="2" applyNumberFormat="1" applyFont="1" applyBorder="1" applyAlignment="1">
      <alignment vertical="center"/>
    </xf>
    <xf numFmtId="0" fontId="9" fillId="0" borderId="35" xfId="2" applyFont="1" applyBorder="1" applyAlignment="1">
      <alignment vertical="center"/>
    </xf>
    <xf numFmtId="0" fontId="20" fillId="0" borderId="20" xfId="2" applyFont="1" applyBorder="1" applyAlignment="1">
      <alignment horizontal="center" vertical="center"/>
    </xf>
    <xf numFmtId="0" fontId="20" fillId="0" borderId="2" xfId="2" applyFont="1" applyBorder="1" applyAlignment="1">
      <alignment horizontal="center" vertical="center"/>
    </xf>
    <xf numFmtId="0" fontId="20" fillId="0" borderId="21" xfId="2" applyFont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19" fillId="0" borderId="15" xfId="2" applyFont="1" applyBorder="1" applyAlignment="1">
      <alignment horizontal="center" vertical="center"/>
    </xf>
    <xf numFmtId="0" fontId="19" fillId="0" borderId="16" xfId="2" applyFont="1" applyBorder="1" applyAlignment="1">
      <alignment horizontal="center" vertical="center"/>
    </xf>
    <xf numFmtId="0" fontId="19" fillId="0" borderId="17" xfId="2" applyFont="1" applyBorder="1" applyAlignment="1">
      <alignment horizontal="center" vertical="center"/>
    </xf>
    <xf numFmtId="0" fontId="19" fillId="0" borderId="18" xfId="2" applyFont="1" applyBorder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9" fillId="0" borderId="19" xfId="2" applyFont="1" applyBorder="1" applyAlignment="1">
      <alignment horizontal="center" vertical="center"/>
    </xf>
    <xf numFmtId="0" fontId="13" fillId="2" borderId="30" xfId="2" applyFont="1" applyFill="1" applyBorder="1" applyAlignment="1">
      <alignment horizontal="center" vertical="center"/>
    </xf>
    <xf numFmtId="0" fontId="13" fillId="2" borderId="7" xfId="2" applyFont="1" applyFill="1" applyBorder="1" applyAlignment="1">
      <alignment horizontal="center" vertical="center"/>
    </xf>
    <xf numFmtId="0" fontId="13" fillId="2" borderId="8" xfId="2" applyFont="1" applyFill="1" applyBorder="1" applyAlignment="1">
      <alignment horizontal="center" vertical="center"/>
    </xf>
    <xf numFmtId="0" fontId="13" fillId="2" borderId="29" xfId="2" applyFont="1" applyFill="1" applyBorder="1" applyAlignment="1">
      <alignment horizontal="center" vertical="center"/>
    </xf>
    <xf numFmtId="0" fontId="13" fillId="0" borderId="22" xfId="2" applyFont="1" applyBorder="1" applyAlignment="1">
      <alignment horizontal="left" vertical="center"/>
    </xf>
    <xf numFmtId="0" fontId="13" fillId="0" borderId="1" xfId="2" applyFont="1" applyBorder="1" applyAlignment="1">
      <alignment horizontal="left" vertical="center"/>
    </xf>
    <xf numFmtId="0" fontId="13" fillId="0" borderId="20" xfId="2" applyFont="1" applyBorder="1" applyAlignment="1">
      <alignment horizontal="left" vertical="center"/>
    </xf>
    <xf numFmtId="0" fontId="13" fillId="0" borderId="2" xfId="2" applyFont="1" applyBorder="1" applyAlignment="1">
      <alignment horizontal="left" vertical="center"/>
    </xf>
    <xf numFmtId="0" fontId="13" fillId="2" borderId="24" xfId="2" applyFont="1" applyFill="1" applyBorder="1" applyAlignment="1">
      <alignment horizontal="center" vertical="center"/>
    </xf>
    <xf numFmtId="0" fontId="13" fillId="2" borderId="3" xfId="2" applyFont="1" applyFill="1" applyBorder="1" applyAlignment="1">
      <alignment horizontal="center" vertical="center"/>
    </xf>
    <xf numFmtId="0" fontId="13" fillId="2" borderId="5" xfId="2" applyFont="1" applyFill="1" applyBorder="1" applyAlignment="1">
      <alignment horizontal="center" vertical="center"/>
    </xf>
    <xf numFmtId="165" fontId="13" fillId="2" borderId="4" xfId="2" applyNumberFormat="1" applyFont="1" applyFill="1" applyBorder="1" applyAlignment="1">
      <alignment horizontal="center" vertical="center"/>
    </xf>
    <xf numFmtId="165" fontId="13" fillId="2" borderId="3" xfId="2" applyNumberFormat="1" applyFont="1" applyFill="1" applyBorder="1" applyAlignment="1">
      <alignment horizontal="center" vertical="center"/>
    </xf>
    <xf numFmtId="165" fontId="13" fillId="2" borderId="25" xfId="2" applyNumberFormat="1" applyFont="1" applyFill="1" applyBorder="1" applyAlignment="1">
      <alignment horizontal="center" vertical="center"/>
    </xf>
    <xf numFmtId="0" fontId="17" fillId="2" borderId="9" xfId="2" applyFont="1" applyFill="1" applyBorder="1" applyAlignment="1">
      <alignment horizontal="center" vertical="center" wrapText="1"/>
    </xf>
    <xf numFmtId="0" fontId="17" fillId="2" borderId="26" xfId="2" applyFont="1" applyFill="1" applyBorder="1" applyAlignment="1">
      <alignment horizontal="center" vertical="center" wrapText="1"/>
    </xf>
    <xf numFmtId="0" fontId="17" fillId="2" borderId="5" xfId="8" applyFont="1" applyFill="1" applyBorder="1" applyAlignment="1">
      <alignment horizontal="center" vertical="center" wrapText="1"/>
    </xf>
    <xf numFmtId="0" fontId="17" fillId="2" borderId="9" xfId="8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2" fillId="2" borderId="24" xfId="2" applyFont="1" applyFill="1" applyBorder="1" applyAlignment="1">
      <alignment horizontal="center" vertical="center"/>
    </xf>
    <xf numFmtId="0" fontId="12" fillId="2" borderId="3" xfId="2" applyFont="1" applyFill="1" applyBorder="1" applyAlignment="1">
      <alignment horizontal="center" vertical="center"/>
    </xf>
    <xf numFmtId="165" fontId="12" fillId="2" borderId="3" xfId="2" applyNumberFormat="1" applyFont="1" applyFill="1" applyBorder="1" applyAlignment="1">
      <alignment horizontal="center" vertical="center"/>
    </xf>
    <xf numFmtId="165" fontId="12" fillId="2" borderId="25" xfId="2" applyNumberFormat="1" applyFont="1" applyFill="1" applyBorder="1" applyAlignment="1">
      <alignment horizontal="center" vertical="center"/>
    </xf>
    <xf numFmtId="0" fontId="14" fillId="0" borderId="31" xfId="2" applyFont="1" applyBorder="1" applyAlignment="1">
      <alignment horizontal="center" vertical="center"/>
    </xf>
    <xf numFmtId="0" fontId="14" fillId="0" borderId="6" xfId="2" applyFont="1" applyBorder="1" applyAlignment="1">
      <alignment horizontal="center" vertical="center"/>
    </xf>
    <xf numFmtId="0" fontId="14" fillId="0" borderId="32" xfId="2" applyFont="1" applyBorder="1" applyAlignment="1">
      <alignment horizontal="center" vertical="center"/>
    </xf>
  </cellXfs>
  <cellStyles count="9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3" xr:uid="{00000000-0005-0000-0000-000003000000}"/>
    <cellStyle name="Обычный 2 3" xfId="4" xr:uid="{00000000-0005-0000-0000-000004000000}"/>
    <cellStyle name="Обычный 3" xfId="5" xr:uid="{00000000-0005-0000-0000-000005000000}"/>
    <cellStyle name="Обычный 4" xfId="6" xr:uid="{00000000-0005-0000-0000-000006000000}"/>
    <cellStyle name="Обычный_ID4938_RS_1" xfId="7" xr:uid="{00000000-0005-0000-0000-000007000000}"/>
    <cellStyle name="Обычный_Стартовый протокол Смирнов_20101106_Results" xfId="8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771526</xdr:colOff>
      <xdr:row>0</xdr:row>
      <xdr:rowOff>24765</xdr:rowOff>
    </xdr:from>
    <xdr:to>
      <xdr:col>10</xdr:col>
      <xdr:colOff>1196977</xdr:colOff>
      <xdr:row>3</xdr:row>
      <xdr:rowOff>233324</xdr:rowOff>
    </xdr:to>
    <xdr:pic>
      <xdr:nvPicPr>
        <xdr:cNvPr id="2" name="Рисунок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6476" y="24765"/>
          <a:ext cx="1444626" cy="1008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60960</xdr:rowOff>
    </xdr:from>
    <xdr:to>
      <xdr:col>2</xdr:col>
      <xdr:colOff>83397</xdr:colOff>
      <xdr:row>3</xdr:row>
      <xdr:rowOff>240877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6C1E204A-DB13-4805-8E03-0F3FE07EF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60960"/>
          <a:ext cx="1035897" cy="9800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1"/>
  <sheetViews>
    <sheetView tabSelected="1" view="pageBreakPreview" topLeftCell="A55" zoomScaleNormal="100" zoomScaleSheetLayoutView="100" workbookViewId="0">
      <selection activeCell="C58" sqref="C58"/>
    </sheetView>
  </sheetViews>
  <sheetFormatPr defaultRowHeight="13.8" x14ac:dyDescent="0.25"/>
  <cols>
    <col min="1" max="1" width="7" style="1" customWidth="1"/>
    <col min="2" max="2" width="7.88671875" style="19" customWidth="1"/>
    <col min="3" max="3" width="14.6640625" style="19" customWidth="1"/>
    <col min="4" max="4" width="25.5546875" style="1" customWidth="1"/>
    <col min="5" max="5" width="11.6640625" style="8" customWidth="1"/>
    <col min="6" max="6" width="10.33203125" style="1" customWidth="1"/>
    <col min="7" max="7" width="31.109375" style="1" customWidth="1"/>
    <col min="8" max="8" width="12.109375" style="17" customWidth="1"/>
    <col min="9" max="9" width="5.33203125" style="17" customWidth="1"/>
    <col min="10" max="10" width="15.33203125" style="1" customWidth="1"/>
    <col min="11" max="11" width="18.6640625" style="1" customWidth="1"/>
  </cols>
  <sheetData>
    <row r="1" spans="1:11" ht="21" x14ac:dyDescent="0.25">
      <c r="A1" s="111" t="s">
        <v>28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</row>
    <row r="2" spans="1:11" ht="21" x14ac:dyDescent="0.25">
      <c r="A2" s="111" t="s">
        <v>27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</row>
    <row r="3" spans="1:11" ht="21" x14ac:dyDescent="0.25">
      <c r="A3" s="111" t="s">
        <v>50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</row>
    <row r="4" spans="1:11" ht="21" x14ac:dyDescent="0.25">
      <c r="A4" s="111" t="s">
        <v>51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</row>
    <row r="5" spans="1:11" ht="21" x14ac:dyDescent="0.25">
      <c r="A5" s="111" t="s">
        <v>52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</row>
    <row r="6" spans="1:11" ht="28.8" x14ac:dyDescent="0.25">
      <c r="A6" s="112" t="s">
        <v>49</v>
      </c>
      <c r="B6" s="112"/>
      <c r="C6" s="112"/>
      <c r="D6" s="112"/>
      <c r="E6" s="112"/>
      <c r="F6" s="112"/>
      <c r="G6" s="112"/>
      <c r="H6" s="112"/>
      <c r="I6" s="112"/>
      <c r="J6" s="112"/>
      <c r="K6" s="112"/>
    </row>
    <row r="7" spans="1:11" ht="21" x14ac:dyDescent="0.25">
      <c r="A7" s="113" t="s">
        <v>11</v>
      </c>
      <c r="B7" s="113"/>
      <c r="C7" s="113"/>
      <c r="D7" s="113"/>
      <c r="E7" s="113"/>
      <c r="F7" s="113"/>
      <c r="G7" s="113"/>
      <c r="H7" s="113"/>
      <c r="I7" s="113"/>
      <c r="J7" s="113"/>
      <c r="K7" s="113"/>
    </row>
    <row r="8" spans="1:11" ht="21.6" thickBot="1" x14ac:dyDescent="0.3">
      <c r="A8" s="113" t="s">
        <v>24</v>
      </c>
      <c r="B8" s="113"/>
      <c r="C8" s="113"/>
      <c r="D8" s="113"/>
      <c r="E8" s="113"/>
      <c r="F8" s="113"/>
      <c r="G8" s="113"/>
      <c r="H8" s="113"/>
      <c r="I8" s="113"/>
      <c r="J8" s="113"/>
      <c r="K8" s="113"/>
    </row>
    <row r="9" spans="1:11" ht="18" x14ac:dyDescent="0.25">
      <c r="A9" s="114" t="s">
        <v>16</v>
      </c>
      <c r="B9" s="115"/>
      <c r="C9" s="115"/>
      <c r="D9" s="115"/>
      <c r="E9" s="115"/>
      <c r="F9" s="115"/>
      <c r="G9" s="115"/>
      <c r="H9" s="115"/>
      <c r="I9" s="115"/>
      <c r="J9" s="115"/>
      <c r="K9" s="116"/>
    </row>
    <row r="10" spans="1:11" ht="18" x14ac:dyDescent="0.25">
      <c r="A10" s="117" t="s">
        <v>45</v>
      </c>
      <c r="B10" s="118"/>
      <c r="C10" s="118"/>
      <c r="D10" s="118"/>
      <c r="E10" s="118"/>
      <c r="F10" s="118"/>
      <c r="G10" s="118"/>
      <c r="H10" s="118"/>
      <c r="I10" s="118"/>
      <c r="J10" s="118"/>
      <c r="K10" s="119"/>
    </row>
    <row r="11" spans="1:11" ht="18" x14ac:dyDescent="0.25">
      <c r="A11" s="117" t="s">
        <v>56</v>
      </c>
      <c r="B11" s="118"/>
      <c r="C11" s="118"/>
      <c r="D11" s="118"/>
      <c r="E11" s="118"/>
      <c r="F11" s="118"/>
      <c r="G11" s="118"/>
      <c r="H11" s="118"/>
      <c r="I11" s="118"/>
      <c r="J11" s="118"/>
      <c r="K11" s="119"/>
    </row>
    <row r="12" spans="1:11" ht="21" x14ac:dyDescent="0.25">
      <c r="A12" s="108" t="s">
        <v>24</v>
      </c>
      <c r="B12" s="109"/>
      <c r="C12" s="109"/>
      <c r="D12" s="109"/>
      <c r="E12" s="109"/>
      <c r="F12" s="109"/>
      <c r="G12" s="109"/>
      <c r="H12" s="109"/>
      <c r="I12" s="109"/>
      <c r="J12" s="109"/>
      <c r="K12" s="110"/>
    </row>
    <row r="13" spans="1:11" ht="20.100000000000001" customHeight="1" x14ac:dyDescent="0.25">
      <c r="A13" s="124" t="s">
        <v>53</v>
      </c>
      <c r="B13" s="125"/>
      <c r="C13" s="125"/>
      <c r="D13" s="125"/>
      <c r="E13" s="2"/>
      <c r="F13" s="66" t="s">
        <v>59</v>
      </c>
      <c r="G13" s="66"/>
      <c r="H13" s="9"/>
      <c r="I13" s="9"/>
      <c r="J13" s="3"/>
      <c r="K13" s="67" t="s">
        <v>57</v>
      </c>
    </row>
    <row r="14" spans="1:11" ht="20.100000000000001" customHeight="1" x14ac:dyDescent="0.25">
      <c r="A14" s="126" t="s">
        <v>65</v>
      </c>
      <c r="B14" s="127"/>
      <c r="C14" s="127"/>
      <c r="D14" s="127"/>
      <c r="E14" s="4"/>
      <c r="F14" s="21" t="s">
        <v>60</v>
      </c>
      <c r="G14" s="21"/>
      <c r="H14" s="10"/>
      <c r="I14" s="10"/>
      <c r="J14" s="5"/>
      <c r="K14" s="68" t="s">
        <v>61</v>
      </c>
    </row>
    <row r="15" spans="1:11" ht="20.100000000000001" customHeight="1" x14ac:dyDescent="0.25">
      <c r="A15" s="128" t="s">
        <v>6</v>
      </c>
      <c r="B15" s="129"/>
      <c r="C15" s="129"/>
      <c r="D15" s="129"/>
      <c r="E15" s="129"/>
      <c r="F15" s="129"/>
      <c r="G15" s="130"/>
      <c r="H15" s="131" t="s">
        <v>0</v>
      </c>
      <c r="I15" s="132"/>
      <c r="J15" s="132"/>
      <c r="K15" s="133"/>
    </row>
    <row r="16" spans="1:11" ht="20.100000000000001" customHeight="1" x14ac:dyDescent="0.25">
      <c r="A16" s="69" t="s">
        <v>12</v>
      </c>
      <c r="B16" s="6"/>
      <c r="C16" s="6"/>
      <c r="D16" s="11"/>
      <c r="E16" s="12"/>
      <c r="F16" s="11"/>
      <c r="G16" s="63" t="s">
        <v>62</v>
      </c>
      <c r="H16" s="33" t="s">
        <v>29</v>
      </c>
      <c r="I16" s="34"/>
      <c r="J16" s="34"/>
      <c r="K16" s="70"/>
    </row>
    <row r="17" spans="1:11" ht="20.100000000000001" customHeight="1" x14ac:dyDescent="0.25">
      <c r="A17" s="69" t="s">
        <v>13</v>
      </c>
      <c r="B17" s="6"/>
      <c r="C17" s="6"/>
      <c r="D17" s="7"/>
      <c r="E17" s="20"/>
      <c r="F17" s="13"/>
      <c r="G17" s="64" t="s">
        <v>63</v>
      </c>
      <c r="H17" s="33" t="s">
        <v>31</v>
      </c>
      <c r="I17" s="34"/>
      <c r="J17" s="34"/>
      <c r="K17" s="71" t="s">
        <v>54</v>
      </c>
    </row>
    <row r="18" spans="1:11" ht="20.100000000000001" customHeight="1" x14ac:dyDescent="0.25">
      <c r="A18" s="69" t="s">
        <v>14</v>
      </c>
      <c r="B18" s="6"/>
      <c r="C18" s="6"/>
      <c r="D18" s="7"/>
      <c r="E18" s="20"/>
      <c r="F18" s="13"/>
      <c r="G18" s="64" t="s">
        <v>64</v>
      </c>
      <c r="H18" s="33" t="s">
        <v>32</v>
      </c>
      <c r="I18" s="34"/>
      <c r="J18" s="34"/>
      <c r="K18" s="71" t="s">
        <v>55</v>
      </c>
    </row>
    <row r="19" spans="1:11" ht="20.100000000000001" customHeight="1" thickBot="1" x14ac:dyDescent="0.3">
      <c r="A19" s="69" t="s">
        <v>10</v>
      </c>
      <c r="B19" s="22"/>
      <c r="C19" s="22"/>
      <c r="D19" s="13"/>
      <c r="F19" s="24"/>
      <c r="G19" s="65" t="s">
        <v>58</v>
      </c>
      <c r="H19" s="23" t="s">
        <v>30</v>
      </c>
      <c r="I19" s="72"/>
      <c r="J19" s="73"/>
      <c r="K19" s="74">
        <v>1</v>
      </c>
    </row>
    <row r="20" spans="1:11" ht="14.4" thickTop="1" x14ac:dyDescent="0.25">
      <c r="A20" s="75"/>
      <c r="B20" s="48"/>
      <c r="C20" s="48"/>
      <c r="D20" s="46"/>
      <c r="E20" s="49"/>
      <c r="F20" s="46"/>
      <c r="G20" s="46"/>
      <c r="H20" s="50"/>
      <c r="I20" s="50"/>
      <c r="J20" s="46"/>
      <c r="K20" s="76"/>
    </row>
    <row r="21" spans="1:11" ht="45.6" customHeight="1" x14ac:dyDescent="0.25">
      <c r="A21" s="77" t="s">
        <v>4</v>
      </c>
      <c r="B21" s="53" t="s">
        <v>8</v>
      </c>
      <c r="C21" s="53" t="s">
        <v>23</v>
      </c>
      <c r="D21" s="53" t="s">
        <v>1</v>
      </c>
      <c r="E21" s="56" t="s">
        <v>22</v>
      </c>
      <c r="F21" s="53" t="s">
        <v>5</v>
      </c>
      <c r="G21" s="45" t="s">
        <v>26</v>
      </c>
      <c r="H21" s="136" t="s">
        <v>38</v>
      </c>
      <c r="I21" s="137"/>
      <c r="J21" s="134" t="s">
        <v>18</v>
      </c>
      <c r="K21" s="135" t="s">
        <v>9</v>
      </c>
    </row>
    <row r="22" spans="1:11" ht="13.95" customHeight="1" x14ac:dyDescent="0.25">
      <c r="A22" s="78"/>
      <c r="B22" s="54"/>
      <c r="C22" s="54"/>
      <c r="D22" s="54"/>
      <c r="E22" s="57"/>
      <c r="F22" s="54"/>
      <c r="G22" s="47"/>
      <c r="H22" s="55"/>
      <c r="I22" s="51"/>
      <c r="J22" s="134"/>
      <c r="K22" s="135"/>
    </row>
    <row r="23" spans="1:11" ht="30" customHeight="1" x14ac:dyDescent="0.3">
      <c r="A23" s="62">
        <v>1</v>
      </c>
      <c r="B23" s="62" t="s">
        <v>66</v>
      </c>
      <c r="C23" s="62" t="s">
        <v>67</v>
      </c>
      <c r="D23" s="62" t="s">
        <v>68</v>
      </c>
      <c r="E23" s="62" t="s">
        <v>69</v>
      </c>
      <c r="F23" s="62" t="s">
        <v>20</v>
      </c>
      <c r="G23" s="62" t="s">
        <v>70</v>
      </c>
      <c r="H23" s="58"/>
      <c r="I23" s="59"/>
      <c r="J23" s="52"/>
      <c r="K23" s="79"/>
    </row>
    <row r="24" spans="1:11" ht="30" customHeight="1" x14ac:dyDescent="0.3">
      <c r="A24" s="62">
        <v>2</v>
      </c>
      <c r="B24" s="62" t="s">
        <v>71</v>
      </c>
      <c r="C24" s="62" t="s">
        <v>72</v>
      </c>
      <c r="D24" s="62" t="s">
        <v>73</v>
      </c>
      <c r="E24" s="62" t="s">
        <v>74</v>
      </c>
      <c r="F24" s="62" t="s">
        <v>46</v>
      </c>
      <c r="G24" s="62" t="s">
        <v>75</v>
      </c>
      <c r="H24" s="58"/>
      <c r="I24" s="60"/>
      <c r="J24" s="52"/>
      <c r="K24" s="79"/>
    </row>
    <row r="25" spans="1:11" ht="30" customHeight="1" x14ac:dyDescent="0.3">
      <c r="A25" s="62">
        <v>3</v>
      </c>
      <c r="B25" s="62" t="s">
        <v>76</v>
      </c>
      <c r="C25" s="62" t="s">
        <v>77</v>
      </c>
      <c r="D25" s="62" t="s">
        <v>78</v>
      </c>
      <c r="E25" s="62" t="s">
        <v>79</v>
      </c>
      <c r="F25" s="62" t="s">
        <v>46</v>
      </c>
      <c r="G25" s="62" t="s">
        <v>70</v>
      </c>
      <c r="H25" s="58"/>
      <c r="I25" s="60"/>
      <c r="J25" s="52"/>
      <c r="K25" s="79"/>
    </row>
    <row r="26" spans="1:11" ht="30" customHeight="1" x14ac:dyDescent="0.3">
      <c r="A26" s="62">
        <v>4</v>
      </c>
      <c r="B26" s="62" t="s">
        <v>80</v>
      </c>
      <c r="C26" s="62" t="s">
        <v>81</v>
      </c>
      <c r="D26" s="62" t="s">
        <v>82</v>
      </c>
      <c r="E26" s="62" t="s">
        <v>83</v>
      </c>
      <c r="F26" s="62" t="s">
        <v>46</v>
      </c>
      <c r="G26" s="62" t="s">
        <v>70</v>
      </c>
      <c r="H26" s="58"/>
      <c r="I26" s="60"/>
      <c r="J26" s="52"/>
      <c r="K26" s="79"/>
    </row>
    <row r="27" spans="1:11" ht="30" customHeight="1" x14ac:dyDescent="0.3">
      <c r="A27" s="62">
        <v>5</v>
      </c>
      <c r="B27" s="62" t="s">
        <v>84</v>
      </c>
      <c r="C27" s="62" t="s">
        <v>85</v>
      </c>
      <c r="D27" s="62" t="s">
        <v>86</v>
      </c>
      <c r="E27" s="62" t="s">
        <v>87</v>
      </c>
      <c r="F27" s="62" t="s">
        <v>48</v>
      </c>
      <c r="G27" s="62" t="s">
        <v>88</v>
      </c>
      <c r="H27" s="58"/>
      <c r="I27" s="60"/>
      <c r="J27" s="52"/>
      <c r="K27" s="79"/>
    </row>
    <row r="28" spans="1:11" ht="30" customHeight="1" x14ac:dyDescent="0.3">
      <c r="A28" s="62">
        <v>6</v>
      </c>
      <c r="B28" s="62" t="s">
        <v>89</v>
      </c>
      <c r="C28" s="62" t="s">
        <v>90</v>
      </c>
      <c r="D28" s="62" t="s">
        <v>91</v>
      </c>
      <c r="E28" s="62" t="s">
        <v>92</v>
      </c>
      <c r="F28" s="62" t="s">
        <v>48</v>
      </c>
      <c r="G28" s="62" t="s">
        <v>93</v>
      </c>
      <c r="H28" s="58"/>
      <c r="I28" s="60"/>
      <c r="J28" s="52"/>
      <c r="K28" s="79"/>
    </row>
    <row r="29" spans="1:11" ht="30" customHeight="1" x14ac:dyDescent="0.3">
      <c r="A29" s="62">
        <v>7</v>
      </c>
      <c r="B29" s="62" t="s">
        <v>94</v>
      </c>
      <c r="C29" s="62" t="s">
        <v>95</v>
      </c>
      <c r="D29" s="62" t="s">
        <v>96</v>
      </c>
      <c r="E29" s="62" t="s">
        <v>97</v>
      </c>
      <c r="F29" s="62" t="s">
        <v>20</v>
      </c>
      <c r="G29" s="62" t="s">
        <v>88</v>
      </c>
      <c r="H29" s="58"/>
      <c r="I29" s="60"/>
      <c r="J29" s="52"/>
      <c r="K29" s="79"/>
    </row>
    <row r="30" spans="1:11" ht="30" customHeight="1" x14ac:dyDescent="0.3">
      <c r="A30" s="62">
        <v>8</v>
      </c>
      <c r="B30" s="62" t="s">
        <v>98</v>
      </c>
      <c r="C30" s="62" t="s">
        <v>99</v>
      </c>
      <c r="D30" s="62" t="s">
        <v>100</v>
      </c>
      <c r="E30" s="62" t="s">
        <v>101</v>
      </c>
      <c r="F30" s="62" t="s">
        <v>20</v>
      </c>
      <c r="G30" s="62" t="s">
        <v>88</v>
      </c>
      <c r="H30" s="58"/>
      <c r="I30" s="60"/>
      <c r="J30" s="52"/>
      <c r="K30" s="79"/>
    </row>
    <row r="31" spans="1:11" ht="30" customHeight="1" x14ac:dyDescent="0.3">
      <c r="A31" s="62">
        <v>9</v>
      </c>
      <c r="B31" s="62" t="s">
        <v>102</v>
      </c>
      <c r="C31" s="62" t="s">
        <v>103</v>
      </c>
      <c r="D31" s="62" t="s">
        <v>104</v>
      </c>
      <c r="E31" s="62" t="s">
        <v>105</v>
      </c>
      <c r="F31" s="62" t="s">
        <v>48</v>
      </c>
      <c r="G31" s="62" t="s">
        <v>106</v>
      </c>
      <c r="H31" s="58"/>
      <c r="I31" s="60"/>
      <c r="J31" s="52"/>
      <c r="K31" s="79"/>
    </row>
    <row r="32" spans="1:11" ht="30" customHeight="1" x14ac:dyDescent="0.3">
      <c r="A32" s="62">
        <v>10</v>
      </c>
      <c r="B32" s="62" t="s">
        <v>107</v>
      </c>
      <c r="C32" s="62" t="s">
        <v>108</v>
      </c>
      <c r="D32" s="62" t="s">
        <v>109</v>
      </c>
      <c r="E32" s="62" t="s">
        <v>110</v>
      </c>
      <c r="F32" s="62" t="s">
        <v>46</v>
      </c>
      <c r="G32" s="62" t="s">
        <v>75</v>
      </c>
      <c r="H32" s="58"/>
      <c r="I32" s="60"/>
      <c r="J32" s="52"/>
      <c r="K32" s="79"/>
    </row>
    <row r="33" spans="1:11" ht="30" customHeight="1" x14ac:dyDescent="0.3">
      <c r="A33" s="62">
        <v>11</v>
      </c>
      <c r="B33" s="62" t="s">
        <v>111</v>
      </c>
      <c r="C33" s="62" t="s">
        <v>112</v>
      </c>
      <c r="D33" s="62" t="s">
        <v>113</v>
      </c>
      <c r="E33" s="62" t="s">
        <v>114</v>
      </c>
      <c r="F33" s="62" t="s">
        <v>46</v>
      </c>
      <c r="G33" s="62" t="s">
        <v>70</v>
      </c>
      <c r="H33" s="58"/>
      <c r="I33" s="60"/>
      <c r="J33" s="52"/>
      <c r="K33" s="79"/>
    </row>
    <row r="34" spans="1:11" ht="30" customHeight="1" x14ac:dyDescent="0.3">
      <c r="A34" s="62">
        <v>12</v>
      </c>
      <c r="B34" s="62" t="s">
        <v>115</v>
      </c>
      <c r="C34" s="62" t="s">
        <v>116</v>
      </c>
      <c r="D34" s="62" t="s">
        <v>117</v>
      </c>
      <c r="E34" s="62" t="s">
        <v>118</v>
      </c>
      <c r="F34" s="62" t="s">
        <v>46</v>
      </c>
      <c r="G34" s="62" t="s">
        <v>88</v>
      </c>
      <c r="H34" s="58"/>
      <c r="I34" s="60"/>
      <c r="J34" s="52"/>
      <c r="K34" s="79"/>
    </row>
    <row r="35" spans="1:11" ht="30" customHeight="1" x14ac:dyDescent="0.3">
      <c r="A35" s="62">
        <v>13</v>
      </c>
      <c r="B35" s="62" t="s">
        <v>119</v>
      </c>
      <c r="C35" s="62" t="s">
        <v>120</v>
      </c>
      <c r="D35" s="62" t="s">
        <v>121</v>
      </c>
      <c r="E35" s="62" t="s">
        <v>122</v>
      </c>
      <c r="F35" s="62" t="s">
        <v>46</v>
      </c>
      <c r="G35" s="62" t="s">
        <v>123</v>
      </c>
      <c r="H35" s="58"/>
      <c r="I35" s="60"/>
      <c r="J35" s="52"/>
      <c r="K35" s="79"/>
    </row>
    <row r="36" spans="1:11" ht="30" customHeight="1" x14ac:dyDescent="0.3">
      <c r="A36" s="62">
        <v>14</v>
      </c>
      <c r="B36" s="62" t="s">
        <v>124</v>
      </c>
      <c r="C36" s="62" t="s">
        <v>125</v>
      </c>
      <c r="D36" s="62" t="s">
        <v>126</v>
      </c>
      <c r="E36" s="62" t="s">
        <v>127</v>
      </c>
      <c r="F36" s="62" t="s">
        <v>20</v>
      </c>
      <c r="G36" s="62" t="s">
        <v>128</v>
      </c>
      <c r="H36" s="58"/>
      <c r="I36" s="60"/>
      <c r="J36" s="52"/>
      <c r="K36" s="79"/>
    </row>
    <row r="37" spans="1:11" ht="30" customHeight="1" x14ac:dyDescent="0.3">
      <c r="A37" s="62">
        <v>15</v>
      </c>
      <c r="B37" s="62" t="s">
        <v>129</v>
      </c>
      <c r="C37" s="62" t="s">
        <v>130</v>
      </c>
      <c r="D37" s="62" t="s">
        <v>131</v>
      </c>
      <c r="E37" s="62" t="s">
        <v>132</v>
      </c>
      <c r="F37" s="62" t="s">
        <v>48</v>
      </c>
      <c r="G37" s="62" t="s">
        <v>133</v>
      </c>
      <c r="H37" s="58"/>
      <c r="I37" s="60"/>
      <c r="J37" s="52"/>
      <c r="K37" s="79"/>
    </row>
    <row r="38" spans="1:11" ht="30" customHeight="1" x14ac:dyDescent="0.3">
      <c r="A38" s="62">
        <v>16</v>
      </c>
      <c r="B38" s="62" t="s">
        <v>134</v>
      </c>
      <c r="C38" s="62" t="s">
        <v>135</v>
      </c>
      <c r="D38" s="62" t="s">
        <v>136</v>
      </c>
      <c r="E38" s="62" t="s">
        <v>137</v>
      </c>
      <c r="F38" s="62" t="s">
        <v>46</v>
      </c>
      <c r="G38" s="62" t="s">
        <v>75</v>
      </c>
      <c r="H38" s="58"/>
      <c r="I38" s="60"/>
      <c r="J38" s="52"/>
      <c r="K38" s="79"/>
    </row>
    <row r="39" spans="1:11" ht="30" customHeight="1" x14ac:dyDescent="0.3">
      <c r="A39" s="62">
        <v>17</v>
      </c>
      <c r="B39" s="62" t="s">
        <v>138</v>
      </c>
      <c r="C39" s="62" t="s">
        <v>139</v>
      </c>
      <c r="D39" s="62" t="s">
        <v>140</v>
      </c>
      <c r="E39" s="62" t="s">
        <v>141</v>
      </c>
      <c r="F39" s="62" t="s">
        <v>46</v>
      </c>
      <c r="G39" s="62" t="s">
        <v>75</v>
      </c>
      <c r="H39" s="58"/>
      <c r="I39" s="60"/>
      <c r="J39" s="52"/>
      <c r="K39" s="79"/>
    </row>
    <row r="40" spans="1:11" ht="30" customHeight="1" x14ac:dyDescent="0.3">
      <c r="A40" s="62">
        <v>18</v>
      </c>
      <c r="B40" s="62" t="s">
        <v>142</v>
      </c>
      <c r="C40" s="62" t="s">
        <v>143</v>
      </c>
      <c r="D40" s="62" t="s">
        <v>144</v>
      </c>
      <c r="E40" s="62" t="s">
        <v>145</v>
      </c>
      <c r="F40" s="62" t="s">
        <v>48</v>
      </c>
      <c r="G40" s="62" t="s">
        <v>93</v>
      </c>
      <c r="H40" s="58"/>
      <c r="I40" s="60"/>
      <c r="J40" s="52"/>
      <c r="K40" s="79"/>
    </row>
    <row r="41" spans="1:11" ht="30" customHeight="1" x14ac:dyDescent="0.3">
      <c r="A41" s="62">
        <v>19</v>
      </c>
      <c r="B41" s="62" t="s">
        <v>146</v>
      </c>
      <c r="C41" s="62" t="s">
        <v>147</v>
      </c>
      <c r="D41" s="62" t="s">
        <v>148</v>
      </c>
      <c r="E41" s="62" t="s">
        <v>149</v>
      </c>
      <c r="F41" s="62" t="s">
        <v>46</v>
      </c>
      <c r="G41" s="62" t="s">
        <v>75</v>
      </c>
      <c r="H41" s="58"/>
      <c r="I41" s="60"/>
      <c r="J41" s="52"/>
      <c r="K41" s="79"/>
    </row>
    <row r="42" spans="1:11" ht="30" customHeight="1" x14ac:dyDescent="0.3">
      <c r="A42" s="62">
        <v>20</v>
      </c>
      <c r="B42" s="62" t="s">
        <v>150</v>
      </c>
      <c r="C42" s="62" t="s">
        <v>151</v>
      </c>
      <c r="D42" s="62" t="s">
        <v>152</v>
      </c>
      <c r="E42" s="62" t="s">
        <v>153</v>
      </c>
      <c r="F42" s="62" t="s">
        <v>48</v>
      </c>
      <c r="G42" s="62" t="s">
        <v>93</v>
      </c>
      <c r="H42" s="58"/>
      <c r="I42" s="60"/>
      <c r="J42" s="52"/>
      <c r="K42" s="79"/>
    </row>
    <row r="43" spans="1:11" ht="30" customHeight="1" x14ac:dyDescent="0.3">
      <c r="A43" s="62">
        <v>21</v>
      </c>
      <c r="B43" s="62" t="s">
        <v>154</v>
      </c>
      <c r="C43" s="62" t="s">
        <v>155</v>
      </c>
      <c r="D43" s="62" t="s">
        <v>156</v>
      </c>
      <c r="E43" s="62" t="s">
        <v>157</v>
      </c>
      <c r="F43" s="62" t="s">
        <v>46</v>
      </c>
      <c r="G43" s="62" t="s">
        <v>123</v>
      </c>
      <c r="H43" s="58"/>
      <c r="I43" s="60"/>
      <c r="J43" s="52"/>
      <c r="K43" s="79"/>
    </row>
    <row r="44" spans="1:11" ht="30" customHeight="1" x14ac:dyDescent="0.3">
      <c r="A44" s="62">
        <v>22</v>
      </c>
      <c r="B44" s="62" t="s">
        <v>158</v>
      </c>
      <c r="C44" s="62" t="s">
        <v>159</v>
      </c>
      <c r="D44" s="62" t="s">
        <v>160</v>
      </c>
      <c r="E44" s="62" t="s">
        <v>161</v>
      </c>
      <c r="F44" s="62" t="s">
        <v>47</v>
      </c>
      <c r="G44" s="62" t="s">
        <v>162</v>
      </c>
      <c r="H44" s="58"/>
      <c r="I44" s="60"/>
      <c r="J44" s="52"/>
      <c r="K44" s="79"/>
    </row>
    <row r="45" spans="1:11" ht="30" customHeight="1" x14ac:dyDescent="0.3">
      <c r="A45" s="62">
        <v>23</v>
      </c>
      <c r="B45" s="62" t="s">
        <v>163</v>
      </c>
      <c r="C45" s="62" t="s">
        <v>164</v>
      </c>
      <c r="D45" s="62" t="s">
        <v>165</v>
      </c>
      <c r="E45" s="62" t="s">
        <v>166</v>
      </c>
      <c r="F45" s="62" t="s">
        <v>46</v>
      </c>
      <c r="G45" s="62" t="s">
        <v>162</v>
      </c>
      <c r="H45" s="58"/>
      <c r="I45" s="60"/>
      <c r="J45" s="52"/>
      <c r="K45" s="79"/>
    </row>
    <row r="46" spans="1:11" ht="30" customHeight="1" x14ac:dyDescent="0.3">
      <c r="A46" s="62">
        <v>24</v>
      </c>
      <c r="B46" s="62" t="s">
        <v>167</v>
      </c>
      <c r="C46" s="62" t="s">
        <v>168</v>
      </c>
      <c r="D46" s="62" t="s">
        <v>169</v>
      </c>
      <c r="E46" s="62" t="s">
        <v>170</v>
      </c>
      <c r="F46" s="62" t="s">
        <v>48</v>
      </c>
      <c r="G46" s="62" t="s">
        <v>88</v>
      </c>
      <c r="H46" s="58"/>
      <c r="I46" s="60"/>
      <c r="J46" s="52"/>
      <c r="K46" s="79"/>
    </row>
    <row r="47" spans="1:11" ht="30" customHeight="1" x14ac:dyDescent="0.3">
      <c r="A47" s="62">
        <v>25</v>
      </c>
      <c r="B47" s="62" t="s">
        <v>171</v>
      </c>
      <c r="C47" s="62" t="s">
        <v>172</v>
      </c>
      <c r="D47" s="62" t="s">
        <v>173</v>
      </c>
      <c r="E47" s="62" t="s">
        <v>174</v>
      </c>
      <c r="F47" s="62" t="s">
        <v>46</v>
      </c>
      <c r="G47" s="62" t="s">
        <v>75</v>
      </c>
      <c r="H47" s="58"/>
      <c r="I47" s="60"/>
      <c r="J47" s="52"/>
      <c r="K47" s="79"/>
    </row>
    <row r="48" spans="1:11" ht="30" customHeight="1" x14ac:dyDescent="0.3">
      <c r="A48" s="62">
        <v>26</v>
      </c>
      <c r="B48" s="62" t="s">
        <v>175</v>
      </c>
      <c r="C48" s="62" t="s">
        <v>176</v>
      </c>
      <c r="D48" s="62" t="s">
        <v>177</v>
      </c>
      <c r="E48" s="62" t="s">
        <v>178</v>
      </c>
      <c r="F48" s="62" t="s">
        <v>46</v>
      </c>
      <c r="G48" s="62" t="s">
        <v>75</v>
      </c>
      <c r="H48" s="58"/>
      <c r="I48" s="60"/>
      <c r="J48" s="52"/>
      <c r="K48" s="79"/>
    </row>
    <row r="49" spans="1:11" ht="30" customHeight="1" x14ac:dyDescent="0.3">
      <c r="A49" s="62">
        <v>27</v>
      </c>
      <c r="B49" s="62" t="s">
        <v>179</v>
      </c>
      <c r="C49" s="62" t="s">
        <v>180</v>
      </c>
      <c r="D49" s="62" t="s">
        <v>181</v>
      </c>
      <c r="E49" s="62" t="s">
        <v>137</v>
      </c>
      <c r="F49" s="62" t="s">
        <v>46</v>
      </c>
      <c r="G49" s="62" t="s">
        <v>75</v>
      </c>
      <c r="H49" s="58"/>
      <c r="I49" s="60"/>
      <c r="J49" s="52"/>
      <c r="K49" s="79"/>
    </row>
    <row r="50" spans="1:11" ht="30" customHeight="1" x14ac:dyDescent="0.3">
      <c r="A50" s="62">
        <v>28</v>
      </c>
      <c r="B50" s="62" t="s">
        <v>182</v>
      </c>
      <c r="C50" s="62" t="s">
        <v>183</v>
      </c>
      <c r="D50" s="62" t="s">
        <v>184</v>
      </c>
      <c r="E50" s="62" t="s">
        <v>185</v>
      </c>
      <c r="F50" s="62" t="s">
        <v>48</v>
      </c>
      <c r="G50" s="62" t="s">
        <v>123</v>
      </c>
      <c r="H50" s="58"/>
      <c r="I50" s="60"/>
      <c r="J50" s="52"/>
      <c r="K50" s="79"/>
    </row>
    <row r="51" spans="1:11" ht="30" customHeight="1" x14ac:dyDescent="0.3">
      <c r="A51" s="62">
        <v>29</v>
      </c>
      <c r="B51" s="62" t="s">
        <v>186</v>
      </c>
      <c r="C51" s="62" t="s">
        <v>187</v>
      </c>
      <c r="D51" s="62" t="s">
        <v>188</v>
      </c>
      <c r="E51" s="62" t="s">
        <v>189</v>
      </c>
      <c r="F51" s="62" t="s">
        <v>46</v>
      </c>
      <c r="G51" s="62" t="s">
        <v>75</v>
      </c>
      <c r="H51" s="58"/>
      <c r="I51" s="60"/>
      <c r="J51" s="52"/>
      <c r="K51" s="79"/>
    </row>
    <row r="52" spans="1:11" ht="30" customHeight="1" x14ac:dyDescent="0.3">
      <c r="A52" s="62">
        <v>30</v>
      </c>
      <c r="B52" s="62" t="s">
        <v>190</v>
      </c>
      <c r="C52" s="62" t="s">
        <v>191</v>
      </c>
      <c r="D52" s="62" t="s">
        <v>192</v>
      </c>
      <c r="E52" s="62" t="s">
        <v>132</v>
      </c>
      <c r="F52" s="62" t="s">
        <v>48</v>
      </c>
      <c r="G52" s="62" t="s">
        <v>133</v>
      </c>
      <c r="H52" s="58"/>
      <c r="I52" s="60"/>
      <c r="J52" s="52"/>
      <c r="K52" s="79"/>
    </row>
    <row r="53" spans="1:11" ht="30" customHeight="1" x14ac:dyDescent="0.3">
      <c r="A53" s="62">
        <v>31</v>
      </c>
      <c r="B53" s="62" t="s">
        <v>193</v>
      </c>
      <c r="C53" s="62" t="s">
        <v>194</v>
      </c>
      <c r="D53" s="62" t="s">
        <v>195</v>
      </c>
      <c r="E53" s="62" t="s">
        <v>196</v>
      </c>
      <c r="F53" s="62" t="s">
        <v>46</v>
      </c>
      <c r="G53" s="62" t="s">
        <v>128</v>
      </c>
      <c r="H53" s="58"/>
      <c r="I53" s="60"/>
      <c r="J53" s="52"/>
      <c r="K53" s="79"/>
    </row>
    <row r="54" spans="1:11" ht="30" customHeight="1" x14ac:dyDescent="0.3">
      <c r="A54" s="62">
        <v>32</v>
      </c>
      <c r="B54" s="62" t="s">
        <v>197</v>
      </c>
      <c r="C54" s="62" t="s">
        <v>198</v>
      </c>
      <c r="D54" s="62" t="s">
        <v>199</v>
      </c>
      <c r="E54" s="62" t="s">
        <v>200</v>
      </c>
      <c r="F54" s="62" t="s">
        <v>48</v>
      </c>
      <c r="G54" s="62" t="s">
        <v>106</v>
      </c>
      <c r="H54" s="58"/>
      <c r="I54" s="60"/>
      <c r="J54" s="52"/>
      <c r="K54" s="79"/>
    </row>
    <row r="55" spans="1:11" ht="30" customHeight="1" x14ac:dyDescent="0.3">
      <c r="A55" s="62">
        <v>33</v>
      </c>
      <c r="B55" s="62" t="s">
        <v>201</v>
      </c>
      <c r="C55" s="62" t="s">
        <v>202</v>
      </c>
      <c r="D55" s="62" t="s">
        <v>203</v>
      </c>
      <c r="E55" s="62" t="s">
        <v>204</v>
      </c>
      <c r="F55" s="62" t="s">
        <v>48</v>
      </c>
      <c r="G55" s="62" t="s">
        <v>205</v>
      </c>
      <c r="H55" s="58"/>
      <c r="I55" s="60"/>
      <c r="J55" s="52"/>
      <c r="K55" s="79"/>
    </row>
    <row r="56" spans="1:11" ht="30" customHeight="1" x14ac:dyDescent="0.3">
      <c r="A56" s="62" t="s">
        <v>227</v>
      </c>
      <c r="B56" s="62" t="s">
        <v>206</v>
      </c>
      <c r="C56" s="62" t="s">
        <v>207</v>
      </c>
      <c r="D56" s="62" t="s">
        <v>208</v>
      </c>
      <c r="E56" s="62" t="s">
        <v>209</v>
      </c>
      <c r="F56" s="62" t="s">
        <v>20</v>
      </c>
      <c r="G56" s="62" t="s">
        <v>123</v>
      </c>
      <c r="H56" s="58"/>
      <c r="I56" s="60"/>
      <c r="J56" s="52"/>
      <c r="K56" s="79"/>
    </row>
    <row r="57" spans="1:11" ht="30" customHeight="1" x14ac:dyDescent="0.3">
      <c r="A57" s="62" t="s">
        <v>227</v>
      </c>
      <c r="B57" s="62" t="s">
        <v>210</v>
      </c>
      <c r="C57" s="62" t="s">
        <v>211</v>
      </c>
      <c r="D57" s="62" t="s">
        <v>212</v>
      </c>
      <c r="E57" s="62" t="s">
        <v>213</v>
      </c>
      <c r="F57" s="62" t="s">
        <v>46</v>
      </c>
      <c r="G57" s="62" t="s">
        <v>128</v>
      </c>
      <c r="H57" s="58"/>
      <c r="I57" s="60"/>
      <c r="J57" s="52"/>
      <c r="K57" s="79"/>
    </row>
    <row r="58" spans="1:11" ht="30" customHeight="1" x14ac:dyDescent="0.3">
      <c r="A58" s="62" t="s">
        <v>227</v>
      </c>
      <c r="B58" s="62" t="s">
        <v>214</v>
      </c>
      <c r="C58" s="62" t="s">
        <v>215</v>
      </c>
      <c r="D58" s="62" t="s">
        <v>216</v>
      </c>
      <c r="E58" s="62" t="s">
        <v>217</v>
      </c>
      <c r="F58" s="62" t="s">
        <v>218</v>
      </c>
      <c r="G58" s="62" t="s">
        <v>75</v>
      </c>
      <c r="H58" s="58"/>
      <c r="I58" s="60"/>
      <c r="J58" s="52"/>
      <c r="K58" s="79"/>
    </row>
    <row r="59" spans="1:11" ht="30" customHeight="1" x14ac:dyDescent="0.3">
      <c r="A59" s="62" t="s">
        <v>227</v>
      </c>
      <c r="B59" s="62" t="s">
        <v>219</v>
      </c>
      <c r="C59" s="62" t="s">
        <v>220</v>
      </c>
      <c r="D59" s="62" t="s">
        <v>221</v>
      </c>
      <c r="E59" s="62" t="s">
        <v>222</v>
      </c>
      <c r="F59" s="62" t="s">
        <v>46</v>
      </c>
      <c r="G59" s="62" t="s">
        <v>123</v>
      </c>
      <c r="H59" s="58"/>
      <c r="I59" s="60"/>
      <c r="J59" s="52"/>
      <c r="K59" s="79"/>
    </row>
    <row r="60" spans="1:11" ht="30" customHeight="1" x14ac:dyDescent="0.3">
      <c r="A60" s="62" t="s">
        <v>227</v>
      </c>
      <c r="B60" s="62" t="s">
        <v>223</v>
      </c>
      <c r="C60" s="62" t="s">
        <v>224</v>
      </c>
      <c r="D60" s="62" t="s">
        <v>225</v>
      </c>
      <c r="E60" s="62" t="s">
        <v>226</v>
      </c>
      <c r="F60" s="62" t="s">
        <v>20</v>
      </c>
      <c r="G60" s="62" t="s">
        <v>88</v>
      </c>
      <c r="H60" s="58"/>
      <c r="I60" s="60"/>
      <c r="J60" s="52"/>
      <c r="K60" s="79"/>
    </row>
    <row r="61" spans="1:11" ht="16.2" thickBot="1" x14ac:dyDescent="0.35">
      <c r="A61" s="80"/>
      <c r="B61" s="81"/>
      <c r="C61" s="81"/>
      <c r="D61" s="82"/>
      <c r="E61" s="83"/>
      <c r="F61" s="84"/>
      <c r="G61" s="84"/>
      <c r="H61" s="85"/>
      <c r="I61" s="85"/>
      <c r="J61" s="86"/>
      <c r="K61" s="87"/>
    </row>
    <row r="62" spans="1:11" ht="15" thickTop="1" x14ac:dyDescent="0.25">
      <c r="A62" s="120" t="s">
        <v>3</v>
      </c>
      <c r="B62" s="121"/>
      <c r="C62" s="121"/>
      <c r="D62" s="121"/>
      <c r="E62" s="32"/>
      <c r="F62" s="32"/>
      <c r="G62" s="122" t="s">
        <v>25</v>
      </c>
      <c r="H62" s="122"/>
      <c r="I62" s="121"/>
      <c r="J62" s="122"/>
      <c r="K62" s="123"/>
    </row>
    <row r="63" spans="1:11" x14ac:dyDescent="0.25">
      <c r="A63" s="88" t="s">
        <v>33</v>
      </c>
      <c r="B63" s="13"/>
      <c r="C63" s="13"/>
      <c r="D63" s="38"/>
      <c r="E63" s="15"/>
      <c r="F63" s="37"/>
      <c r="G63" s="14" t="s">
        <v>21</v>
      </c>
      <c r="H63" s="36">
        <v>10</v>
      </c>
      <c r="I63" s="39"/>
      <c r="J63" s="61" t="s">
        <v>19</v>
      </c>
      <c r="K63" s="89">
        <f>COUNTIF(F23:F60,"ЗМС")</f>
        <v>0</v>
      </c>
    </row>
    <row r="64" spans="1:11" x14ac:dyDescent="0.25">
      <c r="A64" s="88" t="s">
        <v>34</v>
      </c>
      <c r="B64" s="13"/>
      <c r="C64" s="13"/>
      <c r="D64" s="38"/>
      <c r="E64" s="1"/>
      <c r="F64" s="90"/>
      <c r="G64" s="16" t="s">
        <v>43</v>
      </c>
      <c r="H64" s="35">
        <f>H65+H68</f>
        <v>38</v>
      </c>
      <c r="I64" s="91"/>
      <c r="J64" s="61" t="s">
        <v>15</v>
      </c>
      <c r="K64" s="89">
        <f>COUNTIF(F23:F60,"МСМК")</f>
        <v>0</v>
      </c>
    </row>
    <row r="65" spans="1:11" x14ac:dyDescent="0.25">
      <c r="A65" s="88" t="s">
        <v>35</v>
      </c>
      <c r="B65" s="13"/>
      <c r="C65" s="13"/>
      <c r="D65" s="38"/>
      <c r="E65" s="1"/>
      <c r="F65" s="90"/>
      <c r="G65" s="16" t="s">
        <v>44</v>
      </c>
      <c r="H65" s="35">
        <f>H66+H67+H69</f>
        <v>33</v>
      </c>
      <c r="I65" s="91"/>
      <c r="J65" s="61" t="s">
        <v>17</v>
      </c>
      <c r="K65" s="89">
        <f>COUNTIF(F23:F60,"МС")</f>
        <v>0</v>
      </c>
    </row>
    <row r="66" spans="1:11" x14ac:dyDescent="0.25">
      <c r="A66" s="88" t="s">
        <v>36</v>
      </c>
      <c r="B66" s="13"/>
      <c r="C66" s="13"/>
      <c r="D66" s="38"/>
      <c r="E66" s="1"/>
      <c r="F66" s="90"/>
      <c r="G66" s="16" t="s">
        <v>39</v>
      </c>
      <c r="H66" s="36">
        <f>COUNT(A23:A60)</f>
        <v>33</v>
      </c>
      <c r="I66" s="92"/>
      <c r="J66" s="61" t="s">
        <v>20</v>
      </c>
      <c r="K66" s="89">
        <v>6</v>
      </c>
    </row>
    <row r="67" spans="1:11" x14ac:dyDescent="0.25">
      <c r="A67" s="88"/>
      <c r="B67" s="13"/>
      <c r="C67" s="13"/>
      <c r="D67" s="38"/>
      <c r="E67" s="1"/>
      <c r="F67" s="90"/>
      <c r="G67" s="16" t="s">
        <v>40</v>
      </c>
      <c r="H67" s="36">
        <f>COUNTIF(A23:A60,"НФ")</f>
        <v>0</v>
      </c>
      <c r="I67" s="92"/>
      <c r="J67" s="44" t="s">
        <v>46</v>
      </c>
      <c r="K67" s="93">
        <v>20</v>
      </c>
    </row>
    <row r="68" spans="1:11" x14ac:dyDescent="0.25">
      <c r="A68" s="88"/>
      <c r="B68" s="13"/>
      <c r="C68" s="13"/>
      <c r="D68" s="38"/>
      <c r="E68" s="1"/>
      <c r="F68" s="90"/>
      <c r="G68" s="16" t="s">
        <v>41</v>
      </c>
      <c r="H68" s="25">
        <f>COUNTIF(A23:A60,"НС")</f>
        <v>5</v>
      </c>
      <c r="I68" s="94"/>
      <c r="J68" s="43" t="s">
        <v>48</v>
      </c>
      <c r="K68" s="93">
        <v>11</v>
      </c>
    </row>
    <row r="69" spans="1:11" x14ac:dyDescent="0.25">
      <c r="A69" s="88"/>
      <c r="B69" s="13"/>
      <c r="C69" s="13"/>
      <c r="D69" s="38"/>
      <c r="E69" s="18"/>
      <c r="F69" s="40"/>
      <c r="G69" s="16" t="s">
        <v>42</v>
      </c>
      <c r="H69" s="25">
        <f>COUNTIF(A23:A60,"ДСКВ")</f>
        <v>0</v>
      </c>
      <c r="I69" s="41"/>
      <c r="J69" s="42" t="s">
        <v>47</v>
      </c>
      <c r="K69" s="93">
        <v>1</v>
      </c>
    </row>
    <row r="70" spans="1:11" x14ac:dyDescent="0.25">
      <c r="A70" s="95"/>
      <c r="K70" s="96"/>
    </row>
    <row r="71" spans="1:11" ht="15.6" x14ac:dyDescent="0.25">
      <c r="A71" s="139" t="s">
        <v>2</v>
      </c>
      <c r="B71" s="140"/>
      <c r="C71" s="140"/>
      <c r="D71" s="140"/>
      <c r="E71" s="141" t="s">
        <v>7</v>
      </c>
      <c r="F71" s="141"/>
      <c r="G71" s="141"/>
      <c r="H71" s="141"/>
      <c r="I71" s="141" t="s">
        <v>37</v>
      </c>
      <c r="J71" s="141"/>
      <c r="K71" s="142"/>
    </row>
    <row r="72" spans="1:11" x14ac:dyDescent="0.25">
      <c r="A72" s="95"/>
      <c r="B72" s="1"/>
      <c r="C72" s="1"/>
      <c r="E72" s="1"/>
      <c r="F72" s="15"/>
      <c r="G72" s="15"/>
      <c r="H72" s="15"/>
      <c r="I72" s="15"/>
      <c r="J72" s="15"/>
      <c r="K72" s="97"/>
    </row>
    <row r="73" spans="1:11" x14ac:dyDescent="0.25">
      <c r="A73" s="98"/>
      <c r="D73" s="19"/>
      <c r="E73" s="99"/>
      <c r="F73" s="19"/>
      <c r="G73" s="19"/>
      <c r="H73" s="100"/>
      <c r="I73" s="100"/>
      <c r="J73" s="19"/>
      <c r="K73" s="101"/>
    </row>
    <row r="74" spans="1:11" x14ac:dyDescent="0.25">
      <c r="A74" s="98"/>
      <c r="D74" s="19"/>
      <c r="E74" s="99"/>
      <c r="F74" s="19"/>
      <c r="G74" s="19"/>
      <c r="H74" s="100"/>
      <c r="I74" s="100"/>
      <c r="J74" s="19"/>
      <c r="K74" s="101"/>
    </row>
    <row r="75" spans="1:11" x14ac:dyDescent="0.25">
      <c r="A75" s="98"/>
      <c r="D75" s="19"/>
      <c r="E75" s="99"/>
      <c r="F75" s="19"/>
      <c r="G75" s="19"/>
      <c r="H75" s="100"/>
      <c r="I75" s="100"/>
      <c r="J75" s="19"/>
      <c r="K75" s="101"/>
    </row>
    <row r="76" spans="1:11" x14ac:dyDescent="0.25">
      <c r="A76" s="98"/>
      <c r="D76" s="19"/>
      <c r="E76" s="99"/>
      <c r="F76" s="19"/>
      <c r="G76" s="19"/>
      <c r="H76" s="100"/>
      <c r="I76" s="100"/>
      <c r="J76" s="19"/>
      <c r="K76" s="101"/>
    </row>
    <row r="77" spans="1:11" ht="16.2" thickBot="1" x14ac:dyDescent="0.3">
      <c r="A77" s="143" t="str">
        <f>G18</f>
        <v>МЯГКОВА Е.А. (IК, г. Саранск)</v>
      </c>
      <c r="B77" s="144"/>
      <c r="C77" s="144"/>
      <c r="D77" s="144"/>
      <c r="E77" s="144" t="str">
        <f>G17</f>
        <v>БОЯРОВ В.В. (ВК, г. Саранск)</v>
      </c>
      <c r="F77" s="144"/>
      <c r="G77" s="144"/>
      <c r="H77" s="144"/>
      <c r="I77" s="144" t="str">
        <f>G19</f>
        <v>ДОЯНОВ И.В. (IК, г. Саранск)</v>
      </c>
      <c r="J77" s="144"/>
      <c r="K77" s="145"/>
    </row>
    <row r="78" spans="1:11" ht="15" thickTop="1" thickBot="1" x14ac:dyDescent="0.3">
      <c r="A78" s="102"/>
      <c r="B78" s="103"/>
      <c r="C78" s="103"/>
      <c r="D78" s="104"/>
      <c r="E78" s="105"/>
      <c r="F78" s="104"/>
      <c r="G78" s="104"/>
      <c r="H78" s="106"/>
      <c r="I78" s="106"/>
      <c r="J78" s="104"/>
      <c r="K78" s="107"/>
    </row>
    <row r="79" spans="1:11" ht="18" x14ac:dyDescent="0.25">
      <c r="A79" s="28"/>
      <c r="B79" s="29"/>
      <c r="C79" s="29"/>
      <c r="D79" s="28"/>
      <c r="E79" s="30"/>
      <c r="F79" s="28"/>
      <c r="G79" s="28"/>
      <c r="H79" s="31"/>
      <c r="I79" s="31"/>
      <c r="J79" s="28"/>
      <c r="K79" s="28"/>
    </row>
    <row r="80" spans="1:11" ht="21" x14ac:dyDescent="0.25">
      <c r="A80" s="26"/>
      <c r="B80" s="26"/>
      <c r="C80" s="27"/>
      <c r="D80" s="138"/>
      <c r="E80" s="138"/>
      <c r="F80" s="138"/>
      <c r="G80" s="138"/>
    </row>
    <row r="81" spans="4:4" ht="18" x14ac:dyDescent="0.25">
      <c r="D81" s="28"/>
    </row>
  </sheetData>
  <sortState xmlns:xlrd2="http://schemas.microsoft.com/office/spreadsheetml/2017/richdata2" ref="A23:G40">
    <sortCondition ref="A23:A40"/>
  </sortState>
  <mergeCells count="28">
    <mergeCell ref="D80:G80"/>
    <mergeCell ref="A71:D71"/>
    <mergeCell ref="E71:H71"/>
    <mergeCell ref="I71:K71"/>
    <mergeCell ref="A77:D77"/>
    <mergeCell ref="E77:H77"/>
    <mergeCell ref="I77:K77"/>
    <mergeCell ref="A62:D62"/>
    <mergeCell ref="G62:K62"/>
    <mergeCell ref="A13:D13"/>
    <mergeCell ref="A14:D14"/>
    <mergeCell ref="A15:G15"/>
    <mergeCell ref="H15:K15"/>
    <mergeCell ref="J21:J22"/>
    <mergeCell ref="K21:K22"/>
    <mergeCell ref="H21:I21"/>
    <mergeCell ref="A12:K12"/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</mergeCells>
  <printOptions horizontalCentered="1"/>
  <pageMargins left="0.31496062992125984" right="0.31496062992125984" top="0.35433070866141736" bottom="0.35433070866141736" header="0.11811023622047245" footer="0.11811023622047245"/>
  <pageSetup paperSize="9" scale="6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КЛАССИК</vt:lpstr>
      <vt:lpstr>КЛАССИК!Область_печати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Admin</cp:lastModifiedBy>
  <cp:lastPrinted>2025-03-29T14:16:47Z</cp:lastPrinted>
  <dcterms:created xsi:type="dcterms:W3CDTF">1996-10-08T23:32:33Z</dcterms:created>
  <dcterms:modified xsi:type="dcterms:W3CDTF">2025-03-29T14:16:53Z</dcterms:modified>
</cp:coreProperties>
</file>