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5872AFA-53D6-4C70-A58E-6710C27A178B}" xr6:coauthVersionLast="46" xr6:coauthVersionMax="46" xr10:uidLastSave="{00000000-0000-0000-0000-000000000000}"/>
  <bookViews>
    <workbookView xWindow="22932" yWindow="-108" windowWidth="20376" windowHeight="12216" tabRatio="789" firstSheet="2" activeTab="7" xr2:uid="{00000000-000D-0000-FFFF-FFFF00000000}"/>
  </bookViews>
  <sheets>
    <sheet name="групповая гонка" sheetId="94" r:id="rId1"/>
    <sheet name="групповая гонка (2)" sheetId="100" r:id="rId2"/>
    <sheet name="групповая гонка (3)" sheetId="101" r:id="rId3"/>
    <sheet name="групповая гонка (4)" sheetId="102" r:id="rId4"/>
    <sheet name="групповая гонка (5)" sheetId="103" r:id="rId5"/>
    <sheet name="групповая гонка (6)" sheetId="104" r:id="rId6"/>
    <sheet name="групповая гонка (7)" sheetId="105" r:id="rId7"/>
    <sheet name="групповая гонка (8)" sheetId="106" r:id="rId8"/>
  </sheets>
  <definedNames>
    <definedName name="_xlnm.Print_Titles" localSheetId="0">'групповая гонка'!$21:$22</definedName>
    <definedName name="_xlnm.Print_Titles" localSheetId="1">'групповая гонка (2)'!$21:$22</definedName>
    <definedName name="_xlnm.Print_Titles" localSheetId="2">'групповая гонка (3)'!$21:$22</definedName>
    <definedName name="_xlnm.Print_Titles" localSheetId="3">'групповая гонка (4)'!$21:$22</definedName>
    <definedName name="_xlnm.Print_Titles" localSheetId="4">'групповая гонка (5)'!$21:$22</definedName>
    <definedName name="_xlnm.Print_Titles" localSheetId="5">'групповая гонка (6)'!$21:$22</definedName>
    <definedName name="_xlnm.Print_Titles" localSheetId="6">'групповая гонка (7)'!$21:$22</definedName>
    <definedName name="_xlnm.Print_Titles" localSheetId="7">'групповая гонка (8)'!$21:$22</definedName>
    <definedName name="_xlnm.Print_Area" localSheetId="0">'групповая гонка'!$A$1:$L$122</definedName>
    <definedName name="_xlnm.Print_Area" localSheetId="1">'групповая гонка (2)'!$A$1:$L$101</definedName>
    <definedName name="_xlnm.Print_Area" localSheetId="2">'групповая гонка (3)'!$A$1:$L$108</definedName>
    <definedName name="_xlnm.Print_Area" localSheetId="3">'групповая гонка (4)'!$A$1:$L$105</definedName>
    <definedName name="_xlnm.Print_Area" localSheetId="4">'групповая гонка (5)'!$A$1:$L$110</definedName>
    <definedName name="_xlnm.Print_Area" localSheetId="5">'групповая гонка (6)'!$A$1:$L$122</definedName>
    <definedName name="_xlnm.Print_Area" localSheetId="6">'групповая гонка (7)'!$A$1:$L$104</definedName>
    <definedName name="_xlnm.Print_Area" localSheetId="7">'групповая гонка (8)'!$A$1:$L$110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0" i="106" l="1"/>
  <c r="H99" i="106"/>
  <c r="H98" i="106"/>
  <c r="H97" i="106"/>
  <c r="H96" i="106"/>
  <c r="H94" i="105"/>
  <c r="H93" i="105"/>
  <c r="H92" i="105"/>
  <c r="H91" i="105"/>
  <c r="H90" i="105"/>
  <c r="H95" i="106" l="1"/>
  <c r="H94" i="106" s="1"/>
  <c r="H89" i="105"/>
  <c r="H88" i="105" s="1"/>
  <c r="H112" i="104" l="1"/>
  <c r="H111" i="104"/>
  <c r="H110" i="104"/>
  <c r="H109" i="104"/>
  <c r="H108" i="104"/>
  <c r="H100" i="103"/>
  <c r="H99" i="103"/>
  <c r="H98" i="103"/>
  <c r="H97" i="103"/>
  <c r="H96" i="103"/>
  <c r="H107" i="104" l="1"/>
  <c r="H106" i="104" s="1"/>
  <c r="H95" i="103"/>
  <c r="H94" i="103" s="1"/>
  <c r="H94" i="102" l="1"/>
  <c r="H93" i="102"/>
  <c r="H92" i="102"/>
  <c r="H91" i="102"/>
  <c r="H90" i="102"/>
  <c r="H89" i="102" l="1"/>
  <c r="H88" i="102" s="1"/>
  <c r="H100" i="101" l="1"/>
  <c r="H99" i="101"/>
  <c r="H98" i="101"/>
  <c r="H97" i="101"/>
  <c r="H96" i="101"/>
  <c r="H95" i="101" l="1"/>
  <c r="H94" i="101" s="1"/>
  <c r="H90" i="100" l="1"/>
  <c r="H89" i="100"/>
  <c r="H88" i="100"/>
  <c r="H87" i="100"/>
  <c r="H86" i="100"/>
  <c r="H85" i="100" l="1"/>
  <c r="H84" i="100" s="1"/>
  <c r="L91" i="105" l="1"/>
  <c r="L93" i="105"/>
  <c r="L92" i="105"/>
  <c r="L105" i="104"/>
  <c r="L90" i="105" l="1"/>
  <c r="L88" i="105"/>
  <c r="L87" i="105"/>
  <c r="L89" i="105"/>
  <c r="L96" i="106"/>
  <c r="L98" i="106"/>
  <c r="L93" i="106"/>
  <c r="L97" i="106"/>
  <c r="L94" i="106"/>
  <c r="L95" i="106"/>
  <c r="L99" i="106"/>
  <c r="L111" i="104"/>
  <c r="L106" i="104"/>
  <c r="L109" i="104"/>
  <c r="L107" i="104"/>
  <c r="L110" i="104"/>
  <c r="L108" i="104"/>
  <c r="L91" i="102"/>
  <c r="L92" i="102"/>
  <c r="L90" i="102"/>
  <c r="L88" i="102"/>
  <c r="L87" i="102"/>
  <c r="L93" i="102"/>
  <c r="L89" i="102"/>
  <c r="L95" i="103"/>
  <c r="L99" i="103"/>
  <c r="L94" i="103"/>
  <c r="L96" i="103"/>
  <c r="L98" i="103"/>
  <c r="L93" i="103"/>
  <c r="L97" i="103"/>
  <c r="L86" i="100"/>
  <c r="L85" i="100"/>
  <c r="L87" i="100"/>
  <c r="L83" i="100"/>
  <c r="L88" i="100"/>
  <c r="L89" i="100"/>
  <c r="L84" i="100"/>
  <c r="L96" i="101"/>
  <c r="L93" i="101"/>
  <c r="L97" i="101"/>
  <c r="L94" i="101"/>
  <c r="L98" i="101"/>
  <c r="L95" i="101"/>
  <c r="L99" i="101"/>
  <c r="H111" i="94" l="1"/>
  <c r="H110" i="94"/>
  <c r="H109" i="94"/>
  <c r="H108" i="94"/>
  <c r="H107" i="94"/>
  <c r="L110" i="94" l="1"/>
  <c r="L109" i="94"/>
  <c r="L108" i="94"/>
  <c r="L104" i="94"/>
  <c r="L105" i="94"/>
  <c r="L106" i="94"/>
  <c r="L107" i="94"/>
  <c r="H106" i="94"/>
  <c r="H105" i="94" s="1"/>
</calcChain>
</file>

<file path=xl/sharedStrings.xml><?xml version="1.0" encoding="utf-8"?>
<sst xmlns="http://schemas.openxmlformats.org/spreadsheetml/2006/main" count="4030" uniqueCount="636">
  <si>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</si>
  <si>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</si>
  <si>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</si>
  <si>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</si>
  <si>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</si>
  <si>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</si>
  <si>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</si>
  <si>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</si>
  <si>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</si>
  <si>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</si>
  <si>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</si>
  <si>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</si>
  <si>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</si>
  <si>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</si>
  <si>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</si>
  <si>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</si>
  <si>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</si>
  <si>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</si>
  <si>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</si>
  <si>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</si>
  <si>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</si>
  <si>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</si>
  <si>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</si>
  <si>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</si>
  <si>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</si>
  <si>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</si>
  <si>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</si>
  <si>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</si>
  <si>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Московская область</t>
  </si>
  <si>
    <t>Москва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</si>
  <si>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</si>
  <si>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</si>
  <si>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</si>
  <si>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</si>
  <si>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</si>
  <si>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</si>
  <si>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</si>
  <si>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</si>
  <si>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</si>
  <si>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</si>
  <si>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</si>
  <si>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</si>
  <si>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</si>
  <si>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</si>
  <si>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</si>
  <si>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</si>
  <si>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Республика Адыгея</t>
  </si>
  <si>
    <t>Самарская область</t>
  </si>
  <si>
    <t>Свердловская область</t>
  </si>
  <si>
    <t>Хабаровский край</t>
  </si>
  <si>
    <t>Тульская область</t>
  </si>
  <si>
    <t>Республика Татарстан</t>
  </si>
  <si>
    <t>Ростовская область</t>
  </si>
  <si>
    <t>Челябинская область</t>
  </si>
  <si>
    <t>Забайкальский край</t>
  </si>
  <si>
    <t>Республика Крым</t>
  </si>
  <si>
    <t>Краснодарский край</t>
  </si>
  <si>
    <t>Республика Бурятия</t>
  </si>
  <si>
    <t>Омская область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</si>
  <si>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</si>
  <si>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</si>
  <si>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</si>
  <si>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</si>
  <si>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1-5 строки - организаторы соревнования</t>
  </si>
  <si>
    <t>Гербы организаторов соревнований</t>
  </si>
  <si>
    <t>строка 10 - название дисципоины в соответствии с реестром видов спорта</t>
  </si>
  <si>
    <t>строка 6 - статус соревнования в соответствии с Положением о соревнованиях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</si>
  <si>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</si>
  <si>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</si>
  <si>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</si>
  <si>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</si>
  <si>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</si>
  <si>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Пояснения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</si>
  <si>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</si>
  <si>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</si>
  <si>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1 СР</t>
  </si>
  <si>
    <t>Лимит времени</t>
  </si>
  <si>
    <t>Кроме Субъектов РФ статистика считается автоматически. Проверить диапазон формул, в зависимости от количества участников и соответствие аббревиатур: ЛИМ, НФ, ДСКВ, НС, ЗМС, МСМК, МС, КМС, 1 СР</t>
  </si>
  <si>
    <t>Отставание и скорость считаются автоматически</t>
  </si>
  <si>
    <t>Значения столбцов C:H вставляются из базы спортсменов по номеру спортсмена из столбца B</t>
  </si>
  <si>
    <t>Удмуртская Республика</t>
  </si>
  <si>
    <t>Республика Башкортостан</t>
  </si>
  <si>
    <t>Новосибирская область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</si>
  <si>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</si>
  <si>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</si>
  <si>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ВСЕРОССИЙСКИЕ СОРЕВНОВАНИЯ</t>
  </si>
  <si>
    <t>ДЕВУШКИ 15-16 ЛЕТ</t>
  </si>
  <si>
    <t>Лелюк А.Ф. (ВК, г. Майкоп)</t>
  </si>
  <si>
    <t>Азаров С.С. (ВК, Санкт-Петербург)</t>
  </si>
  <si>
    <t>Азаров С.Н. (ВК, Санкт-Петербург)</t>
  </si>
  <si>
    <t>Волгоградская область</t>
  </si>
  <si>
    <t>Ленинградская область</t>
  </si>
  <si>
    <t>Республика Хакасия</t>
  </si>
  <si>
    <t>Иркутская область</t>
  </si>
  <si>
    <t>ЮНИОРКИ 17-18 ЛЕТ</t>
  </si>
  <si>
    <t>ЖЕНЩИНЫ</t>
  </si>
  <si>
    <t>Воронежская область</t>
  </si>
  <si>
    <t>01:03:58.</t>
  </si>
  <si>
    <t>01:04:10.</t>
  </si>
  <si>
    <t>01:04:15.</t>
  </si>
  <si>
    <t>01:04:26.</t>
  </si>
  <si>
    <t>01:04:47.</t>
  </si>
  <si>
    <t>01:06:13.</t>
  </si>
  <si>
    <t>01:08:01.</t>
  </si>
  <si>
    <t>01:08:33.</t>
  </si>
  <si>
    <t>01:08:38.</t>
  </si>
  <si>
    <t>01:08:39.</t>
  </si>
  <si>
    <t>01:08:45.</t>
  </si>
  <si>
    <t>01:08:49.</t>
  </si>
  <si>
    <t>01:08:51.</t>
  </si>
  <si>
    <t>01:08:54.</t>
  </si>
  <si>
    <t>01:09:04.</t>
  </si>
  <si>
    <t>01:09:12.</t>
  </si>
  <si>
    <t>01:09:18.</t>
  </si>
  <si>
    <t>01:09:30.</t>
  </si>
  <si>
    <t>01:10:14.</t>
  </si>
  <si>
    <t>01:10:56.</t>
  </si>
  <si>
    <t>01:13:29.</t>
  </si>
  <si>
    <t>01:13:32.</t>
  </si>
  <si>
    <t>01:13:37.</t>
  </si>
  <si>
    <t>12 км/3</t>
  </si>
  <si>
    <t>НС</t>
  </si>
  <si>
    <t>НФ</t>
  </si>
  <si>
    <t>2 СР</t>
  </si>
  <si>
    <t>3 СР</t>
  </si>
  <si>
    <t>12 км/6</t>
  </si>
  <si>
    <t>01:58:46.</t>
  </si>
  <si>
    <t>01:58:48.</t>
  </si>
  <si>
    <t>02:00:37.</t>
  </si>
  <si>
    <t>02:04:10.</t>
  </si>
  <si>
    <t>02:08:22.</t>
  </si>
  <si>
    <t>02:08:27.</t>
  </si>
  <si>
    <t>02:08:31.</t>
  </si>
  <si>
    <t>02:14:30.</t>
  </si>
  <si>
    <t>12 км/8</t>
  </si>
  <si>
    <t>01:56:41.</t>
  </si>
  <si>
    <t>01:56:45.</t>
  </si>
  <si>
    <t>01:56:51.</t>
  </si>
  <si>
    <t>01:56:55.</t>
  </si>
  <si>
    <t>01:57:04.</t>
  </si>
  <si>
    <t>01:57:10.</t>
  </si>
  <si>
    <t>01:57:16.</t>
  </si>
  <si>
    <t>01:57:23.</t>
  </si>
  <si>
    <t>01:57:25.</t>
  </si>
  <si>
    <t>01:57:27.</t>
  </si>
  <si>
    <t>01:57:35.</t>
  </si>
  <si>
    <t>01:57:42.</t>
  </si>
  <si>
    <t>01:57:47.</t>
  </si>
  <si>
    <t>01:57:55.</t>
  </si>
  <si>
    <t>01:57:56.</t>
  </si>
  <si>
    <t>01:58:27.</t>
  </si>
  <si>
    <t>01:58:28.</t>
  </si>
  <si>
    <t>01:58:38.</t>
  </si>
  <si>
    <t>01:58:52.</t>
  </si>
  <si>
    <t>01:59:08.</t>
  </si>
  <si>
    <t>02:00:35.</t>
  </si>
  <si>
    <t>02:01:17.</t>
  </si>
  <si>
    <r>
      <t xml:space="preserve">6 - 12 </t>
    </r>
    <r>
      <rPr>
        <sz val="10"/>
        <rFont val="Calibri"/>
        <family val="2"/>
        <charset val="204"/>
      </rPr>
      <t>°</t>
    </r>
    <r>
      <rPr>
        <sz val="10"/>
        <rFont val="Calibri"/>
        <family val="2"/>
        <charset val="204"/>
        <scheme val="minor"/>
      </rPr>
      <t>С</t>
    </r>
  </si>
  <si>
    <t>Кратковременный дождь</t>
  </si>
  <si>
    <t>2 м/с</t>
  </si>
  <si>
    <t>Предупредить: 2.3.008 - старт без обязательной регистрации</t>
  </si>
  <si>
    <t>02:56:01.</t>
  </si>
  <si>
    <t>02:56:07.</t>
  </si>
  <si>
    <t>02:56:09.</t>
  </si>
  <si>
    <t>02:56:15.</t>
  </si>
  <si>
    <t>02:56:21.</t>
  </si>
  <si>
    <t>02:56:24.</t>
  </si>
  <si>
    <t>02:56:28.</t>
  </si>
  <si>
    <t>02:56:30.</t>
  </si>
  <si>
    <t>02:56:32.</t>
  </si>
  <si>
    <t>02:56:35.</t>
  </si>
  <si>
    <t>02:56:43.</t>
  </si>
  <si>
    <t>02:56:45.</t>
  </si>
  <si>
    <t>02:56:49.</t>
  </si>
  <si>
    <t>02:57:01.</t>
  </si>
  <si>
    <t>02:57:34.</t>
  </si>
  <si>
    <t>02:57:44.</t>
  </si>
  <si>
    <t>500 м</t>
  </si>
  <si>
    <t>20/3</t>
  </si>
  <si>
    <t>20/5</t>
  </si>
  <si>
    <t>Кужорская - Сергиевская - Тамбовская</t>
  </si>
  <si>
    <t>Кужорская</t>
  </si>
  <si>
    <t>7 - 12 °С</t>
  </si>
  <si>
    <t>Переменная облачность</t>
  </si>
  <si>
    <t>00:58:54.</t>
  </si>
  <si>
    <t>01:00:29.</t>
  </si>
  <si>
    <t>01:00:46.</t>
  </si>
  <si>
    <t>01:02:15.</t>
  </si>
  <si>
    <t>14/2</t>
  </si>
  <si>
    <t>5 м/с</t>
  </si>
  <si>
    <t>23/3</t>
  </si>
  <si>
    <t>02:29:41.</t>
  </si>
  <si>
    <t>23/4</t>
  </si>
  <si>
    <t>03:14:43.</t>
  </si>
  <si>
    <t>03:14:45.</t>
  </si>
  <si>
    <t>03:15:07.</t>
  </si>
  <si>
    <t>03:15:13.</t>
  </si>
  <si>
    <t>03:15:16.</t>
  </si>
  <si>
    <t>03:15:23.</t>
  </si>
  <si>
    <t>03:16:11.</t>
  </si>
  <si>
    <t>03:17:45.</t>
  </si>
  <si>
    <t>03:18:06.</t>
  </si>
  <si>
    <t>МЕСТО ПРОВЕДЕНИЯ: г. Майкоп</t>
  </si>
  <si>
    <t>НАЧАЛО ГОНКИ: 11ч 00м</t>
  </si>
  <si>
    <t>ОКОНЧАНИЕ ГОНКИ: 12ч 14м</t>
  </si>
  <si>
    <t>№ ВРВС: 0080601611Я</t>
  </si>
  <si>
    <t>№ ЕКП 2021: 32518</t>
  </si>
  <si>
    <t/>
  </si>
  <si>
    <t>МАЛЬКОВА Татьяна</t>
  </si>
  <si>
    <t>26.12.2005</t>
  </si>
  <si>
    <t>БОР Елизавета</t>
  </si>
  <si>
    <t>18.05.2006</t>
  </si>
  <si>
    <t>РАЧКОВСКАЯ Екатерина</t>
  </si>
  <si>
    <t>15.01.2005</t>
  </si>
  <si>
    <t>ЕРГИНА Анастасия</t>
  </si>
  <si>
    <t>28.04.2005</t>
  </si>
  <si>
    <t>ЛЕБЕДЕВА Дарья</t>
  </si>
  <si>
    <t>31.08.2005</t>
  </si>
  <si>
    <t>СИЛЕНОК Вероника</t>
  </si>
  <si>
    <t>12.12.2006</t>
  </si>
  <si>
    <t>КОКАРЕВА Аглая</t>
  </si>
  <si>
    <t>23.09.2007</t>
  </si>
  <si>
    <t>ДАВЫДОВСКАЯ Ольга</t>
  </si>
  <si>
    <t>19.09.2006</t>
  </si>
  <si>
    <t>КРИНИЦЫНА Валерия</t>
  </si>
  <si>
    <t>30.06.2005</t>
  </si>
  <si>
    <t>СМИРНОВА Диана</t>
  </si>
  <si>
    <t>02.06.2005</t>
  </si>
  <si>
    <t>ЖУРАВЛЕВА Екатерина</t>
  </si>
  <si>
    <t>02.06.2006</t>
  </si>
  <si>
    <t>ДАНЬШИНА Полина</t>
  </si>
  <si>
    <t>24.02.2007</t>
  </si>
  <si>
    <t>РАЧКОВСКАЯ Анастасия</t>
  </si>
  <si>
    <t>КОЗЛОВА Карина</t>
  </si>
  <si>
    <t>11.03.2006</t>
  </si>
  <si>
    <t>БЕК Анастасия</t>
  </si>
  <si>
    <t>04.08.2005</t>
  </si>
  <si>
    <t>САГДИЕВА Асия</t>
  </si>
  <si>
    <t>04.02.2005</t>
  </si>
  <si>
    <t>ДАНИЛОВА Александра</t>
  </si>
  <si>
    <t>22.12.2005</t>
  </si>
  <si>
    <t>ЧЕРТИХИНА Юлия</t>
  </si>
  <si>
    <t>08.02.2007</t>
  </si>
  <si>
    <t>КОВЯЗИНА Валерия</t>
  </si>
  <si>
    <t>01.05.2005</t>
  </si>
  <si>
    <t>НАЗАРОВА Анна</t>
  </si>
  <si>
    <t>01.02.2005</t>
  </si>
  <si>
    <t>ГАРИФУЛЛИНА Ангелина</t>
  </si>
  <si>
    <t>13.11.2006</t>
  </si>
  <si>
    <t>СОЛИНА Ангелина</t>
  </si>
  <si>
    <t>22.03.2006</t>
  </si>
  <si>
    <t>ПАХОМОВА Анастасия</t>
  </si>
  <si>
    <t>05.02.2005</t>
  </si>
  <si>
    <t>КРАПИВИНА Дарья</t>
  </si>
  <si>
    <t>27.10.2005</t>
  </si>
  <si>
    <t>САВЕКО Полина</t>
  </si>
  <si>
    <t>11.07.2005</t>
  </si>
  <si>
    <t>ДИКАЯ Арина</t>
  </si>
  <si>
    <t>05.07.2007</t>
  </si>
  <si>
    <t>СОРОКОЛАТОВА Софья</t>
  </si>
  <si>
    <t>02.08.2006</t>
  </si>
  <si>
    <t>БРЮХОВА Мария</t>
  </si>
  <si>
    <t>12.03.2006</t>
  </si>
  <si>
    <t>РЫБИНА Светлана</t>
  </si>
  <si>
    <t>17.08.2006</t>
  </si>
  <si>
    <t>РУЖНИКОВА Анастасия</t>
  </si>
  <si>
    <t>22.02.2005</t>
  </si>
  <si>
    <t>ИГНАТЬЕВА Ксения</t>
  </si>
  <si>
    <t>02.01.2006</t>
  </si>
  <si>
    <t>ВЫВОЛОКИНА Анастасия</t>
  </si>
  <si>
    <t>28.06.2006</t>
  </si>
  <si>
    <t>ЗЕНОВА Алина</t>
  </si>
  <si>
    <t>18.09.2006</t>
  </si>
  <si>
    <t>СТРИЖОВА Ксения</t>
  </si>
  <si>
    <t>22.06.2005</t>
  </si>
  <si>
    <t>УДЯНСКЯ Александра</t>
  </si>
  <si>
    <t>16.03.2007</t>
  </si>
  <si>
    <t>ПЕТРУХИНА Виктория</t>
  </si>
  <si>
    <t>КИРДИНА Виктория</t>
  </si>
  <si>
    <t>20.10.2005</t>
  </si>
  <si>
    <t>ГОРОХОВА Анастасия</t>
  </si>
  <si>
    <t>25.11.2005</t>
  </si>
  <si>
    <t>ЖЕЛОНКИНА Софья</t>
  </si>
  <si>
    <t>18.08.2006</t>
  </si>
  <si>
    <t>КАМОЛОВА Дарья</t>
  </si>
  <si>
    <t>11.12.2005</t>
  </si>
  <si>
    <t>ЗОРИНА Марина</t>
  </si>
  <si>
    <t>13.02.2007</t>
  </si>
  <si>
    <t>НИКОНОВА Алена</t>
  </si>
  <si>
    <t>05.04.2006</t>
  </si>
  <si>
    <t>БОЛЬШАКОВА Юлия</t>
  </si>
  <si>
    <t>30.08.2005</t>
  </si>
  <si>
    <t>НОСЫРЕВА Ольга</t>
  </si>
  <si>
    <t>31.05.2007</t>
  </si>
  <si>
    <t>НЕХАЕВА Валерия</t>
  </si>
  <si>
    <t>16.02.2005</t>
  </si>
  <si>
    <t>ФИЛИППОВА Оксана</t>
  </si>
  <si>
    <t>15.07.2006</t>
  </si>
  <si>
    <t>ХАМЗИНА Анастасия</t>
  </si>
  <si>
    <t>01.08.2006</t>
  </si>
  <si>
    <t>ГУРСКАЯ Анастасия</t>
  </si>
  <si>
    <t>23.04.2007</t>
  </si>
  <si>
    <t>ВЕРШИНИНА Мария</t>
  </si>
  <si>
    <t>28.08.2006</t>
  </si>
  <si>
    <t>БЕЛОЗЕРОВА Милена</t>
  </si>
  <si>
    <t>06.09.2007</t>
  </si>
  <si>
    <t>ГРИГОРЬЕВА Екатерина</t>
  </si>
  <si>
    <t>РОДИОНОВА Ксения</t>
  </si>
  <si>
    <t>21.50.2000</t>
  </si>
  <si>
    <t>КИРИЧЕНКО Евгения</t>
  </si>
  <si>
    <t>04.04.2006</t>
  </si>
  <si>
    <t>КОСТОМАРОВА Юлия</t>
  </si>
  <si>
    <t>03.09.2006</t>
  </si>
  <si>
    <t>ЯЦЕЧКО Анна</t>
  </si>
  <si>
    <t>08.08.2007</t>
  </si>
  <si>
    <t>РАДУНЕНКО Анна</t>
  </si>
  <si>
    <t>21.12.2007</t>
  </si>
  <si>
    <t>СОТОНИНА Виктория</t>
  </si>
  <si>
    <t>09.05.2006</t>
  </si>
  <si>
    <t>КУЗЬМИНОВА Яна</t>
  </si>
  <si>
    <t>25.06.2006</t>
  </si>
  <si>
    <t>КИРЕЕВА Мария</t>
  </si>
  <si>
    <t>05.08.2005</t>
  </si>
  <si>
    <t>МИГУНОВА Ольга</t>
  </si>
  <si>
    <t>ОСИНЦЕВА Таисия</t>
  </si>
  <si>
    <t>07.06.2005</t>
  </si>
  <si>
    <t>ЛЕБЕДЕВА Аделина</t>
  </si>
  <si>
    <t>31.03.2006</t>
  </si>
  <si>
    <t>КИРИЧЕНКО Анастасия</t>
  </si>
  <si>
    <t>23.07.2005</t>
  </si>
  <si>
    <t>МАРКОВА Алиса</t>
  </si>
  <si>
    <t>19.06.2006</t>
  </si>
  <si>
    <t>БАЛУХИНА Ариадна</t>
  </si>
  <si>
    <t>14.02.2006</t>
  </si>
  <si>
    <t>ПОЛИТАЕВА Дарья</t>
  </si>
  <si>
    <t>11.12.2006</t>
  </si>
  <si>
    <t>САМОЙЛОВА Анастасия</t>
  </si>
  <si>
    <t>22.01.2006</t>
  </si>
  <si>
    <t>САВИЦКАЯ Анастасия</t>
  </si>
  <si>
    <t>12.09.2006</t>
  </si>
  <si>
    <t>КОЛОСОВА Вероника</t>
  </si>
  <si>
    <t>05.01.2006</t>
  </si>
  <si>
    <t>ПЛЕХАНОВА Дарья</t>
  </si>
  <si>
    <t>15.03.2006</t>
  </si>
  <si>
    <t>ЗАКУТЬКО Олеся</t>
  </si>
  <si>
    <t>25.09.2006</t>
  </si>
  <si>
    <t>КОРОТКАЯ Анастасия</t>
  </si>
  <si>
    <t>01.12.2006</t>
  </si>
  <si>
    <t>МИШИНА Александра</t>
  </si>
  <si>
    <t>05.06.2006</t>
  </si>
  <si>
    <t>ПОДГОНОВА Василиса</t>
  </si>
  <si>
    <t>26.05.2005</t>
  </si>
  <si>
    <t>СОЛОДОВНИКОВА Екатерина</t>
  </si>
  <si>
    <t>28.03.2006</t>
  </si>
  <si>
    <t>ШТЕНЦЕЛЬ Милана</t>
  </si>
  <si>
    <t>02.10.2005</t>
  </si>
  <si>
    <t>НИГМАТУЛЛИНА Рената</t>
  </si>
  <si>
    <t>19.09.2005</t>
  </si>
  <si>
    <t>ИЗМАЙЛОВА Виктория</t>
  </si>
  <si>
    <t>16.12.2005</t>
  </si>
  <si>
    <t>БАВЫКИНА Дарья</t>
  </si>
  <si>
    <t>10.04.2006</t>
  </si>
  <si>
    <t>НАЧАЛО ГОНКИ: 13ч 00м</t>
  </si>
  <si>
    <t>ОКОНЧАНИЕ ГОНКИ:  15ч 14м</t>
  </si>
  <si>
    <t>АБАЙДУЛЛИНА Инна</t>
  </si>
  <si>
    <t>20.03.2003</t>
  </si>
  <si>
    <t>МОИСЕЕВА Алина</t>
  </si>
  <si>
    <t>06.06.2004</t>
  </si>
  <si>
    <t>ВАЛГОНЕН Валерия</t>
  </si>
  <si>
    <t>26.02.2003</t>
  </si>
  <si>
    <t>НОВИКОВА Кристина</t>
  </si>
  <si>
    <t>ГАЙФУЛЛИНА Карина</t>
  </si>
  <si>
    <t>18.04.2003</t>
  </si>
  <si>
    <t>ЛОБОВА Стелла</t>
  </si>
  <si>
    <t>26.09.2003</t>
  </si>
  <si>
    <t>ПОЛУДНИЦЫНА Диана</t>
  </si>
  <si>
    <t>14.07.2003</t>
  </si>
  <si>
    <t>Иркутская область, Забайкальский край</t>
  </si>
  <si>
    <t>МЯЛИЦИНА Яна</t>
  </si>
  <si>
    <t>10.04.2003</t>
  </si>
  <si>
    <t>ИВАНЧЕНКО Алена</t>
  </si>
  <si>
    <t>16.11.2003</t>
  </si>
  <si>
    <t>ПРОЗОРОВА Елизавета</t>
  </si>
  <si>
    <t>17.01.2003</t>
  </si>
  <si>
    <t>ФАТХАЛИСЛАМОВА Дания</t>
  </si>
  <si>
    <t>28.05.2004</t>
  </si>
  <si>
    <t>БОГДАНОВА Диана</t>
  </si>
  <si>
    <t>28.04.2003</t>
  </si>
  <si>
    <t>ОНИПКО Полина</t>
  </si>
  <si>
    <t>15.02.2004</t>
  </si>
  <si>
    <t>КОБЯШЕВА Светлана</t>
  </si>
  <si>
    <t>20.02.2003</t>
  </si>
  <si>
    <t>РАХМАТОВА Вероника</t>
  </si>
  <si>
    <t>03.06.2003</t>
  </si>
  <si>
    <t>ЧЕРЕНКОВА Виктория</t>
  </si>
  <si>
    <t>28.02.2003</t>
  </si>
  <si>
    <t>КИЧИГИНА Дарья</t>
  </si>
  <si>
    <t>28.10.2004</t>
  </si>
  <si>
    <t>МУХАМЕТШИНА Илина</t>
  </si>
  <si>
    <t>14.10.2003</t>
  </si>
  <si>
    <t>КОМОГОРОВА Екатерина</t>
  </si>
  <si>
    <t>01.08.2004</t>
  </si>
  <si>
    <t>МОГИЛЕВСКАЯ Анастасия</t>
  </si>
  <si>
    <t>12.09.2003</t>
  </si>
  <si>
    <t>МАТИНА Ирина</t>
  </si>
  <si>
    <t>27.02.2003</t>
  </si>
  <si>
    <t>СЕМЫШЕВА Таисия</t>
  </si>
  <si>
    <t>16.06.2004</t>
  </si>
  <si>
    <t>МАНАННИКОВА Анастасия</t>
  </si>
  <si>
    <t>20.10.2003</t>
  </si>
  <si>
    <t>ПОЛЕТЦКАЯ Анна</t>
  </si>
  <si>
    <t>23.05.2003</t>
  </si>
  <si>
    <t>БОЛОТОВА Алена</t>
  </si>
  <si>
    <t>21.01.2004</t>
  </si>
  <si>
    <t>ШВАРЕВА Варвара</t>
  </si>
  <si>
    <t>12.10.2004</t>
  </si>
  <si>
    <t>НЕЖЕНЦЕВА Виктория</t>
  </si>
  <si>
    <t>23.01.2003</t>
  </si>
  <si>
    <t>БРЫКОВА Дарья</t>
  </si>
  <si>
    <t>30.08.2004</t>
  </si>
  <si>
    <t>КИСЛЕНКО Дарья</t>
  </si>
  <si>
    <t>19.10.2004</t>
  </si>
  <si>
    <t>МЯЛИЦИНА Ника</t>
  </si>
  <si>
    <t>КОУРОВА Ольга</t>
  </si>
  <si>
    <t>21.01.2003</t>
  </si>
  <si>
    <t>БЛАЖЕНКО Алёна</t>
  </si>
  <si>
    <t>31.05.2003</t>
  </si>
  <si>
    <t>МИНИГАЛИЕВА Карина</t>
  </si>
  <si>
    <t>19.10.2003</t>
  </si>
  <si>
    <t>КРАЮШНИКОВА Дарья</t>
  </si>
  <si>
    <t>18.03.2004</t>
  </si>
  <si>
    <t>ПАСЕЧНИК Степанида</t>
  </si>
  <si>
    <t>19.09.2004</t>
  </si>
  <si>
    <t>ЗАХОДЯКО Алиса</t>
  </si>
  <si>
    <t>25.11.2004</t>
  </si>
  <si>
    <t>ЕЖОВА Екатерина</t>
  </si>
  <si>
    <t>03.10.2003</t>
  </si>
  <si>
    <t>БАВЫКИНА Елизавета</t>
  </si>
  <si>
    <t>26.10.2004</t>
  </si>
  <si>
    <t>ЕМЕЛЬЯНЕНКО Олеся</t>
  </si>
  <si>
    <t>11.07.2003</t>
  </si>
  <si>
    <t>ТИСЛЕНКО Дарья</t>
  </si>
  <si>
    <t>26.08.2004</t>
  </si>
  <si>
    <t>ТИСЛЕНКО Елизавета</t>
  </si>
  <si>
    <t>СОЛДАТОВА Екатерина</t>
  </si>
  <si>
    <t>17.09.2004</t>
  </si>
  <si>
    <t>СИМАКОВА Алена</t>
  </si>
  <si>
    <t>05.11.2004</t>
  </si>
  <si>
    <t>ИВАНОВА Марианна</t>
  </si>
  <si>
    <t>06.04.2004</t>
  </si>
  <si>
    <t>КЛИШИНА Ольга</t>
  </si>
  <si>
    <t>25.08.2003</t>
  </si>
  <si>
    <t>ДЫБЛЕНКО Екатерина</t>
  </si>
  <si>
    <t>21.12.2004</t>
  </si>
  <si>
    <t>КРАСОВСКАЯ Татьяна</t>
  </si>
  <si>
    <t>08.03.2004</t>
  </si>
  <si>
    <t>ЛЕБЕДИНЕЦ Арина</t>
  </si>
  <si>
    <t>13.06.2003</t>
  </si>
  <si>
    <t>СКОРКИНА Виктория</t>
  </si>
  <si>
    <t>22.08.2003</t>
  </si>
  <si>
    <t>ЧУРИКОВА Ирина</t>
  </si>
  <si>
    <t>27.12.2003</t>
  </si>
  <si>
    <t>ТАРАСОВА Анна</t>
  </si>
  <si>
    <t>29.12.2003</t>
  </si>
  <si>
    <t>ЗЕМЛЯНИЧКИНА Дарья</t>
  </si>
  <si>
    <t>29.02.2004</t>
  </si>
  <si>
    <t>КАНАКОВА Наталья</t>
  </si>
  <si>
    <t>16.04.2003</t>
  </si>
  <si>
    <t>ГИЛЬФАНОВА Кристина</t>
  </si>
  <si>
    <t>21.03.2004</t>
  </si>
  <si>
    <t>ОСЬКИНА Лилия</t>
  </si>
  <si>
    <t>29.05.2003</t>
  </si>
  <si>
    <t>МЕЛИХОВА Алина</t>
  </si>
  <si>
    <t>13.07.2003</t>
  </si>
  <si>
    <t>ЖУКОВА Галина</t>
  </si>
  <si>
    <t>07.03.2004</t>
  </si>
  <si>
    <t>КУЗЬМИНА Арина</t>
  </si>
  <si>
    <t>06.05.2003</t>
  </si>
  <si>
    <t>ОКОНЧАНИЕ ГОНКИ: 15ч 15м</t>
  </si>
  <si>
    <t>ПЕЧЕРСКИХ Анастасия</t>
  </si>
  <si>
    <t>28.01.2002</t>
  </si>
  <si>
    <t>КРЫЛОВА Седа</t>
  </si>
  <si>
    <t>16.09.1994</t>
  </si>
  <si>
    <t>ГОЛЯЕВА Валерия</t>
  </si>
  <si>
    <t>15.06.2001</t>
  </si>
  <si>
    <t>БОРОНИНА Валерия</t>
  </si>
  <si>
    <t>15.10.2002</t>
  </si>
  <si>
    <t>ЧУРЕНКОВА Таисия</t>
  </si>
  <si>
    <t>25.08.2001</t>
  </si>
  <si>
    <t>СЫРАДОЕВА Маргарита</t>
  </si>
  <si>
    <t>06.04.1995</t>
  </si>
  <si>
    <t>ЧЕРНЫШОВА Галина</t>
  </si>
  <si>
    <t>21.11.1993</t>
  </si>
  <si>
    <t>СТЕПАНОВА Дарья</t>
  </si>
  <si>
    <t>16.04.1997</t>
  </si>
  <si>
    <t>МАЛЬКОВА Дарья</t>
  </si>
  <si>
    <t>16.11.2000</t>
  </si>
  <si>
    <t>ИВАНОВА Кристина</t>
  </si>
  <si>
    <t>13.10.2002</t>
  </si>
  <si>
    <t>ПЛЯСКИНА Анастасия</t>
  </si>
  <si>
    <t>21.02.1996</t>
  </si>
  <si>
    <t>БУНЕЕВА Дарья</t>
  </si>
  <si>
    <t>19.06.2002</t>
  </si>
  <si>
    <t>ЛЕВЧЕНКО Виктория</t>
  </si>
  <si>
    <t>26.04.1997</t>
  </si>
  <si>
    <t>ГРИШЕЧКО Виктория</t>
  </si>
  <si>
    <t>26.11.1996</t>
  </si>
  <si>
    <t>ГОЛОВАСТОВА Екатерина</t>
  </si>
  <si>
    <t>06.08.1998</t>
  </si>
  <si>
    <t>ЛАЗАРЕНКО Анжела</t>
  </si>
  <si>
    <t>09.08.2002</t>
  </si>
  <si>
    <t>МАЛЕРВЕЙН Любовь</t>
  </si>
  <si>
    <t>14.10.2002</t>
  </si>
  <si>
    <t>АРЧИБАСОВА Елизавета</t>
  </si>
  <si>
    <t>19.01.2000</t>
  </si>
  <si>
    <t>ФАДЕЕВА Екатерина</t>
  </si>
  <si>
    <t>19.02.2002</t>
  </si>
  <si>
    <t>БАЛАЕВА Софья</t>
  </si>
  <si>
    <t>10.03.2002</t>
  </si>
  <si>
    <t>ЛИХАНОВА Марина</t>
  </si>
  <si>
    <t>27.10.1990</t>
  </si>
  <si>
    <t>ЖАПАРОВА Регина</t>
  </si>
  <si>
    <t>12.10.1999</t>
  </si>
  <si>
    <t>ЗАХАРКИНА Валерия</t>
  </si>
  <si>
    <t>21.01.2001</t>
  </si>
  <si>
    <t>КОЗЛОВА Валерия</t>
  </si>
  <si>
    <t>08.10.2002</t>
  </si>
  <si>
    <t>РЫЦЕВА Алена</t>
  </si>
  <si>
    <t>06.06.2000</t>
  </si>
  <si>
    <t>КИРЯКОВА Кристина</t>
  </si>
  <si>
    <t>04.12.2002</t>
  </si>
  <si>
    <t>МЕХТИЕВА Гюнель</t>
  </si>
  <si>
    <t>22.01.1999</t>
  </si>
  <si>
    <t>ОШУРКОВА Елизавета</t>
  </si>
  <si>
    <t>19.06.1991</t>
  </si>
  <si>
    <t>ГРУМАНДЬ Кристина</t>
  </si>
  <si>
    <t>27.04.1996</t>
  </si>
  <si>
    <t>КИРИЛЛОВА Полина</t>
  </si>
  <si>
    <t>08.10.1997</t>
  </si>
  <si>
    <t>ИВАНЦОВА Мария</t>
  </si>
  <si>
    <t>23.04.2001</t>
  </si>
  <si>
    <t>КАНЕЕВА Дарья</t>
  </si>
  <si>
    <t>28.08.2000</t>
  </si>
  <si>
    <t>КУЗНЕЦОВА Елизавета</t>
  </si>
  <si>
    <t>04.09.2001</t>
  </si>
  <si>
    <t>СЕМЕНЦОВА Ксения</t>
  </si>
  <si>
    <t>02.02.2002</t>
  </si>
  <si>
    <t>ЧИРКОВА Софья</t>
  </si>
  <si>
    <t>12.01.1998</t>
  </si>
  <si>
    <t>ДУЮНОВА Ксения</t>
  </si>
  <si>
    <t>08.01.1997</t>
  </si>
  <si>
    <t>ФАЙЗУЛИНА Гульнара</t>
  </si>
  <si>
    <t>17.06.2000</t>
  </si>
  <si>
    <t>ПАВЛОВА Татьяна</t>
  </si>
  <si>
    <t>01.07.1998</t>
  </si>
  <si>
    <t>ОСОВИНА Ксения</t>
  </si>
  <si>
    <t>20.12.1999</t>
  </si>
  <si>
    <t>ПЕРВУХИНА Светлана</t>
  </si>
  <si>
    <t>15.03.2002</t>
  </si>
  <si>
    <t>ВОЛОДИНА Софья</t>
  </si>
  <si>
    <t>15.02.2002</t>
  </si>
  <si>
    <t>БАЙДАК Анна</t>
  </si>
  <si>
    <t>13.11.2000</t>
  </si>
  <si>
    <t>КУЦЕНКО Анастасия</t>
  </si>
  <si>
    <t>14.06.2002</t>
  </si>
  <si>
    <t>ЛУКАШЕНКО Анастасия</t>
  </si>
  <si>
    <t>15.08.2000</t>
  </si>
  <si>
    <t>КАДОЧНИКОВА Ангелина</t>
  </si>
  <si>
    <t>31.07.2000</t>
  </si>
  <si>
    <t>ХАЙРУЛЛИНА Эльвира</t>
  </si>
  <si>
    <t>09.03.1989</t>
  </si>
  <si>
    <t>ГОРДЕЕВА Дарья</t>
  </si>
  <si>
    <t>11.07.1997</t>
  </si>
  <si>
    <t>ПРИХОДЬКО Дарья</t>
  </si>
  <si>
    <t>11.08.2001</t>
  </si>
  <si>
    <t>ЕВДОКИМОВА Александра</t>
  </si>
  <si>
    <t>04.01.1998</t>
  </si>
  <si>
    <t>МЕРГАСОВА Яна</t>
  </si>
  <si>
    <t>02.11.2002</t>
  </si>
  <si>
    <t>СТЕПАНОВА Ирина</t>
  </si>
  <si>
    <t>10.08.2001</t>
  </si>
  <si>
    <t>МИРОЛЮБОВА Анна</t>
  </si>
  <si>
    <t>30.01.2000</t>
  </si>
  <si>
    <t>УДАЛОВА Алена</t>
  </si>
  <si>
    <t>26.09.2000</t>
  </si>
  <si>
    <t>ТРЕТЬЯКОВА Евгения</t>
  </si>
  <si>
    <t>20.05.1986</t>
  </si>
  <si>
    <t>СТУДЕНИКИНА Наталья</t>
  </si>
  <si>
    <t>05.07.1997</t>
  </si>
  <si>
    <t>МАЛОМУРА Екатерина</t>
  </si>
  <si>
    <t>05.07.1982</t>
  </si>
  <si>
    <t>ФОМИНА Дарья</t>
  </si>
  <si>
    <t>01.04.2002</t>
  </si>
  <si>
    <t>ХАТУНЦЕВА Гульназ</t>
  </si>
  <si>
    <t>21.04.1994</t>
  </si>
  <si>
    <t>АЛЕКСЕЕВА Дарья</t>
  </si>
  <si>
    <t>21.11.2000</t>
  </si>
  <si>
    <t>ПОКЛОНСКАЯ Анастасия</t>
  </si>
  <si>
    <t>21.08.2001</t>
  </si>
  <si>
    <t>АФАНАСЬЕВА Надежда</t>
  </si>
  <si>
    <t>28.09.2001</t>
  </si>
  <si>
    <t>МИРОНОВА Диана</t>
  </si>
  <si>
    <t>01.10.2001</t>
  </si>
  <si>
    <t>КИРСАНОВА Виктория</t>
  </si>
  <si>
    <t>29.10.1998</t>
  </si>
  <si>
    <t>ПАНИНА Татьяна</t>
  </si>
  <si>
    <t>20.12.1969</t>
  </si>
  <si>
    <t>ДАТА ПРОВЕДЕНИЯ: 04 апреля 2021 ГОДА</t>
  </si>
  <si>
    <t>ОКОНЧАНИЕ ГОНКИ: 13ч 02м</t>
  </si>
  <si>
    <t>БАБУШКИНА Оксана</t>
  </si>
  <si>
    <t>20.01.2004</t>
  </si>
  <si>
    <t>ЯКУШКО Анастасия</t>
  </si>
  <si>
    <t>20.05.2004</t>
  </si>
  <si>
    <t>КРОХАЛЕВА Дарья</t>
  </si>
  <si>
    <t>01.04.2004</t>
  </si>
  <si>
    <t>ЛЫСОГОР Алена</t>
  </si>
  <si>
    <t>23.05.2004</t>
  </si>
  <si>
    <t>ОКОНЧАНИЕ ГОНКИ: 13ч 58м</t>
  </si>
  <si>
    <t>ВОРОБЬЕВА Елизавета</t>
  </si>
  <si>
    <t>05.03.2002</t>
  </si>
  <si>
    <t>МАХНОВА Алина</t>
  </si>
  <si>
    <t>03.05.2002</t>
  </si>
  <si>
    <t>СТЕШИНА Александра</t>
  </si>
  <si>
    <t>16.06.2001</t>
  </si>
  <si>
    <t>ИВАНОВА Алена</t>
  </si>
  <si>
    <t>17.09.1999</t>
  </si>
  <si>
    <t>№ ВРВС: 0080611811Я</t>
  </si>
  <si>
    <t>ДАТА ПРОВЕДЕНИЯ: 05 апреля 2021 ГОДА</t>
  </si>
  <si>
    <t>ОКОНЧАНИЕ ГОНКИ: 12ч 07м</t>
  </si>
  <si>
    <t>МАХНОВА Екатерина</t>
  </si>
  <si>
    <t>16.10.2005</t>
  </si>
  <si>
    <t>ОКОНЧАНИЕ ГОНКИ: 15ч 30м</t>
  </si>
  <si>
    <t>ОКОНЧАНИЕ ГОНКИ: 16ч 18м</t>
  </si>
  <si>
    <t>шоссе - групповая гонка до 100 км</t>
  </si>
  <si>
    <t>шоссе - групповая гонка до 120 км</t>
  </si>
  <si>
    <t>ДАТА ПРОВЕДЕНИЯ: 03 апреля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</si>
</sst>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93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0" fontId="18" fillId="0" borderId="8" xfId="8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2" fontId="16" fillId="0" borderId="3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Fill="1" applyBorder="1" applyAlignment="1">
      <alignment vertical="center"/>
    </xf>
    <xf numFmtId="2" fontId="5" fillId="0" borderId="42" xfId="0" applyNumberFormat="1" applyFont="1" applyBorder="1" applyAlignment="1">
      <alignment vertical="center"/>
    </xf>
    <xf numFmtId="49" fontId="5" fillId="0" borderId="43" xfId="0" applyNumberFormat="1" applyFont="1" applyBorder="1" applyAlignment="1">
      <alignment vertical="center"/>
    </xf>
    <xf numFmtId="2" fontId="5" fillId="0" borderId="44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vertical="center"/>
    </xf>
    <xf numFmtId="2" fontId="5" fillId="0" borderId="46" xfId="0" applyNumberFormat="1" applyFont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16" fillId="0" borderId="3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9" fillId="0" borderId="31" xfId="8" applyFont="1" applyFill="1" applyBorder="1" applyAlignment="1">
      <alignment vertical="center" wrapText="1"/>
    </xf>
    <xf numFmtId="0" fontId="19" fillId="0" borderId="1" xfId="8" applyFont="1" applyFill="1" applyBorder="1" applyAlignment="1">
      <alignment vertical="center" wrapText="1"/>
    </xf>
    <xf numFmtId="0" fontId="9" fillId="0" borderId="41" xfId="0" applyFont="1" applyBorder="1" applyAlignment="1">
      <alignment horizontal="left" vertical="center"/>
    </xf>
    <xf numFmtId="14" fontId="5" fillId="0" borderId="2" xfId="0" applyNumberFormat="1" applyFont="1" applyBorder="1"/>
    <xf numFmtId="14" fontId="13" fillId="0" borderId="0" xfId="0" applyNumberFormat="1" applyFont="1" applyAlignment="1">
      <alignment vertical="center"/>
    </xf>
    <xf numFmtId="0" fontId="15" fillId="0" borderId="11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6" fillId="0" borderId="47" xfId="0" applyNumberFormat="1" applyFont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9" fontId="5" fillId="0" borderId="6" xfId="0" applyNumberFormat="1" applyFont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2" fontId="6" fillId="2" borderId="31" xfId="3" applyNumberFormat="1" applyFont="1" applyFill="1" applyBorder="1" applyAlignment="1">
      <alignment horizontal="center" vertical="center" wrapText="1"/>
    </xf>
    <xf numFmtId="2" fontId="6" fillId="2" borderId="26" xfId="3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8000000}"/>
    <cellStyle name="Обычный_Стартовый протокол Смирнов_20101106_Results" xfId="3" xr:uid="{00000000-0005-0000-0000-000009000000}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microsoft.com/office/2007/relationships/hdphoto" Target="../media/hdphoto1.wdp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4.jpeg"/><Relationship Id="rId5" Type="http://schemas.microsoft.com/office/2007/relationships/hdphoto" Target="../media/hdphoto1.wdp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microsoft.com/office/2007/relationships/hdphoto" Target="../media/hdphoto1.wdp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4.jpeg"/><Relationship Id="rId5" Type="http://schemas.microsoft.com/office/2007/relationships/hdphoto" Target="../media/hdphoto1.wdp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microsoft.com/office/2007/relationships/hdphoto" Target="../media/hdphoto1.wdp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microsoft.com/office/2007/relationships/hdphoto" Target="../media/hdphoto1.wdp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microsoft.com/office/2007/relationships/hdphoto" Target="../media/hdphoto1.wdp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microsoft.com/office/2007/relationships/hdphoto" Target="../media/hdphoto1.wdp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3</xdr:col>
      <xdr:colOff>74328</xdr:colOff>
      <xdr:row>3</xdr:row>
      <xdr:rowOff>76200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57307" cy="670559"/>
        </a:xfrm>
        <a:prstGeom prst="rect">
          <a:avLst/>
        </a:prstGeom>
      </xdr:spPr>
    </xdr:pic>
    <xdr:clientData/>
  </xdr:twoCellAnchor>
  <xdr:twoCellAnchor editAs="oneCell">
    <xdr:from>
      <xdr:col>11</xdr:col>
      <xdr:colOff>438150</xdr:colOff>
      <xdr:row>0</xdr:row>
      <xdr:rowOff>9525</xdr:rowOff>
    </xdr:from>
    <xdr:to>
      <xdr:col>11</xdr:col>
      <xdr:colOff>1238250</xdr:colOff>
      <xdr:row>3</xdr:row>
      <xdr:rowOff>209550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39837234-32FD-474F-B4D2-34687F5D216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9525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7</xdr:col>
      <xdr:colOff>25527</xdr:colOff>
      <xdr:row>117</xdr:row>
      <xdr:rowOff>108966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70E243E8-D1DF-485C-93A4-89EB65EBE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32994600"/>
          <a:ext cx="1520952" cy="432816"/>
        </a:xfrm>
        <a:prstGeom prst="rect">
          <a:avLst/>
        </a:prstGeom>
      </xdr:spPr>
    </xdr:pic>
    <xdr:clientData/>
  </xdr:twoCellAnchor>
  <xdr:twoCellAnchor editAs="oneCell">
    <xdr:from>
      <xdr:col>9</xdr:col>
      <xdr:colOff>895350</xdr:colOff>
      <xdr:row>113</xdr:row>
      <xdr:rowOff>123825</xdr:rowOff>
    </xdr:from>
    <xdr:to>
      <xdr:col>10</xdr:col>
      <xdr:colOff>621411</xdr:colOff>
      <xdr:row>118</xdr:row>
      <xdr:rowOff>67056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EE28D3F6-A316-426B-A89E-3500325C0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EBFFFF"/>
            </a:clrFrom>
            <a:clrTo>
              <a:srgbClr val="EBFFFF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colorTemperature colorTemp="47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8275" y="32794575"/>
          <a:ext cx="630936" cy="752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43EE85B-A2B1-4CA4-A859-C76869F56C2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3</xdr:col>
      <xdr:colOff>74328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95B601A-64F2-4FCA-8651-01BEB2E9230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6" y="1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11</xdr:col>
      <xdr:colOff>438150</xdr:colOff>
      <xdr:row>0</xdr:row>
      <xdr:rowOff>9525</xdr:rowOff>
    </xdr:from>
    <xdr:to>
      <xdr:col>11</xdr:col>
      <xdr:colOff>1238250</xdr:colOff>
      <xdr:row>3</xdr:row>
      <xdr:rowOff>209550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69611E7-B619-46E7-9A5B-A29FED3701F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9525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9</xdr:col>
      <xdr:colOff>800100</xdr:colOff>
      <xdr:row>92</xdr:row>
      <xdr:rowOff>152400</xdr:rowOff>
    </xdr:from>
    <xdr:to>
      <xdr:col>10</xdr:col>
      <xdr:colOff>526161</xdr:colOff>
      <xdr:row>97</xdr:row>
      <xdr:rowOff>95631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39D39ED-B560-4FE4-B639-6026E37B9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EBFFFF"/>
            </a:clrFrom>
            <a:clrTo>
              <a:srgbClr val="EBFFFF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47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25488900"/>
          <a:ext cx="630936" cy="75285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7</xdr:col>
      <xdr:colOff>25527</xdr:colOff>
      <xdr:row>96</xdr:row>
      <xdr:rowOff>108966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D630E3B-F826-4D92-A290-34A653BF3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25660350"/>
          <a:ext cx="1520952" cy="4328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B0C09D4-2148-48C7-ADCA-2F8ED8A94C2E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3</xdr:col>
      <xdr:colOff>74328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4B4BB82-AD20-4134-99D8-ACF827527B0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6" y="1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11</xdr:col>
      <xdr:colOff>438150</xdr:colOff>
      <xdr:row>0</xdr:row>
      <xdr:rowOff>9525</xdr:rowOff>
    </xdr:from>
    <xdr:to>
      <xdr:col>11</xdr:col>
      <xdr:colOff>1238250</xdr:colOff>
      <xdr:row>3</xdr:row>
      <xdr:rowOff>209550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EA08C3B-60BB-40D3-895A-7CCBF138916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9525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103</xdr:row>
      <xdr:rowOff>85725</xdr:rowOff>
    </xdr:from>
    <xdr:to>
      <xdr:col>7</xdr:col>
      <xdr:colOff>63627</xdr:colOff>
      <xdr:row>105</xdr:row>
      <xdr:rowOff>118491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C9AE7A4-0BA9-48F6-B4F7-25869B023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28317825"/>
          <a:ext cx="1520952" cy="432816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102</xdr:row>
      <xdr:rowOff>66675</xdr:rowOff>
    </xdr:from>
    <xdr:to>
      <xdr:col>10</xdr:col>
      <xdr:colOff>735711</xdr:colOff>
      <xdr:row>106</xdr:row>
      <xdr:rowOff>19431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3F1CF86-7001-456E-9ECF-8CDD47EAA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EBFFFF"/>
            </a:clrFrom>
            <a:clrTo>
              <a:srgbClr val="EBFFFF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colorTemperature colorTemp="47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8098750"/>
          <a:ext cx="630936" cy="752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7DA6687-7286-4C20-8019-FD7934AD34A7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3</xdr:col>
      <xdr:colOff>74328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90AD6C3-EEF9-4C0C-9BF7-41374DFD666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6" y="1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11</xdr:col>
      <xdr:colOff>438150</xdr:colOff>
      <xdr:row>0</xdr:row>
      <xdr:rowOff>9525</xdr:rowOff>
    </xdr:from>
    <xdr:to>
      <xdr:col>11</xdr:col>
      <xdr:colOff>1238250</xdr:colOff>
      <xdr:row>3</xdr:row>
      <xdr:rowOff>209550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D3C9E7D-401A-4EA4-AEE6-69261A4C6BE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9525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9</xdr:col>
      <xdr:colOff>885825</xdr:colOff>
      <xdr:row>97</xdr:row>
      <xdr:rowOff>0</xdr:rowOff>
    </xdr:from>
    <xdr:to>
      <xdr:col>10</xdr:col>
      <xdr:colOff>611886</xdr:colOff>
      <xdr:row>101</xdr:row>
      <xdr:rowOff>105156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874D780-042D-41DE-AD2E-1CF29FD5C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EBFFFF"/>
            </a:clrFrom>
            <a:clrTo>
              <a:srgbClr val="EBFFFF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47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0" y="27165300"/>
          <a:ext cx="630936" cy="75285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7</xdr:col>
      <xdr:colOff>25527</xdr:colOff>
      <xdr:row>100</xdr:row>
      <xdr:rowOff>108966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EA719184-45FD-4E52-BDC6-798C6395A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27327225"/>
          <a:ext cx="1520952" cy="4328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16223C1-F4B4-4D47-ABAB-F13E7EC1E688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3</xdr:col>
      <xdr:colOff>74328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F6FB255-A9D4-478E-AEDC-7BBB5CC17D0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6" y="1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11</xdr:col>
      <xdr:colOff>438150</xdr:colOff>
      <xdr:row>0</xdr:row>
      <xdr:rowOff>9525</xdr:rowOff>
    </xdr:from>
    <xdr:to>
      <xdr:col>11</xdr:col>
      <xdr:colOff>1238250</xdr:colOff>
      <xdr:row>3</xdr:row>
      <xdr:rowOff>209550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184B671-FC17-46D2-881A-5905B4D753B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9525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103</xdr:row>
      <xdr:rowOff>123825</xdr:rowOff>
    </xdr:from>
    <xdr:to>
      <xdr:col>6</xdr:col>
      <xdr:colOff>1387602</xdr:colOff>
      <xdr:row>106</xdr:row>
      <xdr:rowOff>70866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CFC37420-D150-48B3-A225-0749AB9B6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27993975"/>
          <a:ext cx="1520952" cy="432816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102</xdr:row>
      <xdr:rowOff>123825</xdr:rowOff>
    </xdr:from>
    <xdr:to>
      <xdr:col>10</xdr:col>
      <xdr:colOff>697611</xdr:colOff>
      <xdr:row>107</xdr:row>
      <xdr:rowOff>67056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EB29DCC-26BA-4770-90FF-96DDAC1B5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EBFFFF"/>
            </a:clrFrom>
            <a:clrTo>
              <a:srgbClr val="EBFFFF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colorTemperature colorTemp="47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4475" y="27832050"/>
          <a:ext cx="630936" cy="7528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6FFFF3E-2AA1-4928-9B4A-C54B5CDEF7CE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3</xdr:col>
      <xdr:colOff>74328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60C2D2E-1AEB-4C81-8CB6-93E607C566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6" y="1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11</xdr:col>
      <xdr:colOff>438150</xdr:colOff>
      <xdr:row>0</xdr:row>
      <xdr:rowOff>9525</xdr:rowOff>
    </xdr:from>
    <xdr:to>
      <xdr:col>11</xdr:col>
      <xdr:colOff>1238250</xdr:colOff>
      <xdr:row>3</xdr:row>
      <xdr:rowOff>209550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6FEE6C6-3674-471E-8196-FA7A28E7B8A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9525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115</xdr:row>
      <xdr:rowOff>123825</xdr:rowOff>
    </xdr:from>
    <xdr:to>
      <xdr:col>6</xdr:col>
      <xdr:colOff>1387602</xdr:colOff>
      <xdr:row>118</xdr:row>
      <xdr:rowOff>70866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8FC0B5C-DE5F-45B5-82C5-AEE4BE490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27993975"/>
          <a:ext cx="1520952" cy="432816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114</xdr:row>
      <xdr:rowOff>123825</xdr:rowOff>
    </xdr:from>
    <xdr:to>
      <xdr:col>10</xdr:col>
      <xdr:colOff>697611</xdr:colOff>
      <xdr:row>119</xdr:row>
      <xdr:rowOff>67056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3ADB9423-C7CF-45D6-BEC7-80627C601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EBFFFF"/>
            </a:clrFrom>
            <a:clrTo>
              <a:srgbClr val="EBFFFF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colorTemperature colorTemp="47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4475" y="27832050"/>
          <a:ext cx="630936" cy="7528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02388FD-8309-4342-87A2-06ABAEDEE28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3</xdr:col>
      <xdr:colOff>74328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6A05B53-BF0C-4039-8965-992C1637EC2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6" y="1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11</xdr:col>
      <xdr:colOff>438150</xdr:colOff>
      <xdr:row>0</xdr:row>
      <xdr:rowOff>9525</xdr:rowOff>
    </xdr:from>
    <xdr:to>
      <xdr:col>11</xdr:col>
      <xdr:colOff>1238250</xdr:colOff>
      <xdr:row>3</xdr:row>
      <xdr:rowOff>209550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AF5129D-625C-4B8D-B12A-D26F9271EBA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9525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97</xdr:row>
      <xdr:rowOff>123825</xdr:rowOff>
    </xdr:from>
    <xdr:to>
      <xdr:col>6</xdr:col>
      <xdr:colOff>1387602</xdr:colOff>
      <xdr:row>100</xdr:row>
      <xdr:rowOff>70866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93BC6DE6-490C-4207-BBE8-53DABE52F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31765875"/>
          <a:ext cx="1520952" cy="432816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96</xdr:row>
      <xdr:rowOff>123825</xdr:rowOff>
    </xdr:from>
    <xdr:to>
      <xdr:col>10</xdr:col>
      <xdr:colOff>697611</xdr:colOff>
      <xdr:row>101</xdr:row>
      <xdr:rowOff>67056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2F35F831-F1F1-4593-B3D4-C6E1C728E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EBFFFF"/>
            </a:clrFrom>
            <a:clrTo>
              <a:srgbClr val="EBFFFF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colorTemperature colorTemp="47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4475" y="31603950"/>
          <a:ext cx="630936" cy="7528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0775BDD-D75A-4C9B-99B5-6CBCCE0ED0F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3</xdr:col>
      <xdr:colOff>74328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0423FD5-424B-4A9E-8002-F48502AC451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6" y="1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11</xdr:col>
      <xdr:colOff>438150</xdr:colOff>
      <xdr:row>0</xdr:row>
      <xdr:rowOff>9525</xdr:rowOff>
    </xdr:from>
    <xdr:to>
      <xdr:col>11</xdr:col>
      <xdr:colOff>1238250</xdr:colOff>
      <xdr:row>3</xdr:row>
      <xdr:rowOff>209550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F98FBD13-1439-4DD1-9B75-3124D682CCE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9525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103</xdr:row>
      <xdr:rowOff>123825</xdr:rowOff>
    </xdr:from>
    <xdr:to>
      <xdr:col>6</xdr:col>
      <xdr:colOff>1387602</xdr:colOff>
      <xdr:row>106</xdr:row>
      <xdr:rowOff>70866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1ADB5664-89FF-470C-8C76-49805AB08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26108025"/>
          <a:ext cx="1520952" cy="432816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102</xdr:row>
      <xdr:rowOff>123825</xdr:rowOff>
    </xdr:from>
    <xdr:to>
      <xdr:col>10</xdr:col>
      <xdr:colOff>697611</xdr:colOff>
      <xdr:row>107</xdr:row>
      <xdr:rowOff>67056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41F10C7-D78B-49AB-8255-3691E2577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EBFFFF"/>
            </a:clrFrom>
            <a:clrTo>
              <a:srgbClr val="EBFFFF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colorTemperature colorTemp="47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4475" y="25946100"/>
          <a:ext cx="630936" cy="752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Q141"/>
  <sheetViews>
    <sheetView view="pageBreakPreview" zoomScaleNormal="100" zoomScaleSheetLayoutView="100" workbookViewId="0">
      <selection activeCell="A14" sqref="A14"/>
    </sheetView>
  </sheetViews>
  <sheetFormatPr defaultColWidth="9.109375" defaultRowHeight="13.8" x14ac:dyDescent="0.25"/>
  <cols>
    <col min="1" max="1" width="7" style="1" customWidth="1"/>
    <col min="2" max="2" width="7" style="15" customWidth="1"/>
    <col min="3" max="3" width="13.33203125" style="15" customWidth="1"/>
    <col min="4" max="4" width="30.33203125" style="1" customWidth="1"/>
    <col min="5" max="5" width="11.6640625" style="1" customWidth="1"/>
    <col min="6" max="6" width="7.6640625" style="1" customWidth="1"/>
    <col min="7" max="7" width="22.44140625" style="1" customWidth="1"/>
    <col min="8" max="8" width="11.44140625" style="1" customWidth="1"/>
    <col min="9" max="9" width="11.5546875" style="1" customWidth="1"/>
    <col min="10" max="10" width="13.5546875" style="75" customWidth="1"/>
    <col min="11" max="11" width="13.33203125" style="1" customWidth="1"/>
    <col min="12" max="12" width="18.6640625" style="1" customWidth="1"/>
    <col min="13" max="16384" width="9.109375" style="1"/>
  </cols>
  <sheetData>
    <row r="1" spans="1:17" ht="15.75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7" ht="15.75" customHeight="1" x14ac:dyDescent="0.25">
      <c r="A2" s="148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7" ht="15.75" customHeight="1" x14ac:dyDescent="0.25">
      <c r="A3" s="148" t="s">
        <v>11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7" ht="21" x14ac:dyDescent="0.25">
      <c r="A4" s="148" t="s">
        <v>84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7" x14ac:dyDescent="0.3">
      <c r="A5" s="149" t="s">
        <v>207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O5" s="32"/>
    </row>
    <row r="6" spans="1:17" s="2" customFormat="1" ht="28.8" x14ac:dyDescent="0.3">
      <c r="A6" s="155" t="s">
        <v>85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Q6" s="32"/>
    </row>
    <row r="7" spans="1:17" s="2" customFormat="1" ht="18" customHeight="1" x14ac:dyDescent="0.25">
      <c r="A7" s="156" t="s">
        <v>17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7" s="2" customFormat="1" ht="4.5" customHeight="1" thickBot="1" x14ac:dyDescent="0.3">
      <c r="A8" s="160" t="s">
        <v>207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7" ht="19.5" customHeight="1" thickTop="1" x14ac:dyDescent="0.25">
      <c r="A9" s="157" t="s">
        <v>22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9"/>
    </row>
    <row r="10" spans="1:17" ht="18" customHeight="1" x14ac:dyDescent="0.25">
      <c r="A10" s="170" t="s">
        <v>43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2"/>
    </row>
    <row r="11" spans="1:17" ht="19.5" customHeight="1" x14ac:dyDescent="0.25">
      <c r="A11" s="170" t="s">
        <v>86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2"/>
    </row>
    <row r="12" spans="1:17" ht="5.25" customHeight="1" x14ac:dyDescent="0.25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3"/>
    </row>
    <row r="13" spans="1:17" ht="15.6" x14ac:dyDescent="0.3">
      <c r="A13" s="64" t="s">
        <v>202</v>
      </c>
      <c r="B13" s="28"/>
      <c r="C13" s="28"/>
      <c r="D13" s="99"/>
      <c r="E13" s="5"/>
      <c r="F13" s="5"/>
      <c r="G13" s="49" t="s">
        <v>203</v>
      </c>
      <c r="H13" s="5"/>
      <c r="I13" s="5"/>
      <c r="J13" s="65"/>
      <c r="K13" s="42"/>
      <c r="L13" s="43" t="s">
        <v>205</v>
      </c>
    </row>
    <row r="14" spans="1:17" ht="15.6" x14ac:dyDescent="0.25">
      <c r="A14" s="146" t="s">
        <v>635</v>
      </c>
      <c r="B14" s="14"/>
      <c r="C14" s="14"/>
      <c r="D14" s="100"/>
      <c r="E14" s="6"/>
      <c r="F14" s="6"/>
      <c r="G14" s="147" t="s">
        <v>204</v>
      </c>
      <c r="H14" s="6"/>
      <c r="I14" s="6"/>
      <c r="J14" s="66"/>
      <c r="K14" s="44"/>
      <c r="L14" s="101" t="s">
        <v>206</v>
      </c>
    </row>
    <row r="15" spans="1:17" ht="14.4" x14ac:dyDescent="0.25">
      <c r="A15" s="150" t="s">
        <v>10</v>
      </c>
      <c r="B15" s="151"/>
      <c r="C15" s="151"/>
      <c r="D15" s="151"/>
      <c r="E15" s="151"/>
      <c r="F15" s="151"/>
      <c r="G15" s="152"/>
      <c r="H15" s="23" t="s">
        <v>1</v>
      </c>
      <c r="I15" s="22"/>
      <c r="J15" s="67"/>
      <c r="K15" s="22"/>
      <c r="L15" s="24"/>
    </row>
    <row r="16" spans="1:17" ht="14.4" x14ac:dyDescent="0.25">
      <c r="A16" s="20" t="s">
        <v>18</v>
      </c>
      <c r="B16" s="16"/>
      <c r="C16" s="16"/>
      <c r="D16" s="10"/>
      <c r="E16" s="11"/>
      <c r="F16" s="10"/>
      <c r="G16" s="12"/>
      <c r="H16" s="57" t="s">
        <v>60</v>
      </c>
      <c r="I16" s="7"/>
      <c r="J16" s="68"/>
      <c r="K16" s="7"/>
      <c r="L16" s="21" t="s">
        <v>181</v>
      </c>
    </row>
    <row r="17" spans="1:12" ht="14.4" x14ac:dyDescent="0.25">
      <c r="A17" s="20" t="s">
        <v>19</v>
      </c>
      <c r="B17" s="16"/>
      <c r="C17" s="16"/>
      <c r="D17" s="9"/>
      <c r="E17" s="11"/>
      <c r="F17" s="10"/>
      <c r="G17" s="12" t="s">
        <v>87</v>
      </c>
      <c r="H17" s="57" t="s">
        <v>61</v>
      </c>
      <c r="I17" s="7"/>
      <c r="J17" s="68"/>
      <c r="K17" s="7"/>
      <c r="L17" s="56"/>
    </row>
    <row r="18" spans="1:12" ht="14.4" x14ac:dyDescent="0.25">
      <c r="A18" s="20" t="s">
        <v>20</v>
      </c>
      <c r="B18" s="16"/>
      <c r="C18" s="16"/>
      <c r="D18" s="9"/>
      <c r="E18" s="11"/>
      <c r="F18" s="10"/>
      <c r="G18" s="12" t="s">
        <v>88</v>
      </c>
      <c r="H18" s="57" t="s">
        <v>62</v>
      </c>
      <c r="I18" s="7"/>
      <c r="J18" s="68"/>
      <c r="K18" s="7"/>
      <c r="L18" s="56"/>
    </row>
    <row r="19" spans="1:12" ht="16.2" thickBot="1" x14ac:dyDescent="0.3">
      <c r="A19" s="20" t="s">
        <v>16</v>
      </c>
      <c r="B19" s="17"/>
      <c r="C19" s="17"/>
      <c r="D19" s="8"/>
      <c r="E19" s="8"/>
      <c r="F19" s="8"/>
      <c r="G19" s="12" t="s">
        <v>89</v>
      </c>
      <c r="H19" s="57" t="s">
        <v>59</v>
      </c>
      <c r="I19" s="7"/>
      <c r="J19" s="68"/>
      <c r="K19" s="91">
        <v>36</v>
      </c>
      <c r="L19" s="21" t="s">
        <v>120</v>
      </c>
    </row>
    <row r="20" spans="1:12" ht="9.75" customHeight="1" thickTop="1" thickBot="1" x14ac:dyDescent="0.3">
      <c r="A20" s="37"/>
      <c r="B20" s="30"/>
      <c r="C20" s="30"/>
      <c r="D20" s="29"/>
      <c r="E20" s="29"/>
      <c r="F20" s="29"/>
      <c r="G20" s="29"/>
      <c r="H20" s="29"/>
      <c r="I20" s="29"/>
      <c r="J20" s="69"/>
      <c r="K20" s="29"/>
      <c r="L20" s="38"/>
    </row>
    <row r="21" spans="1:12" s="3" customFormat="1" ht="21" customHeight="1" thickTop="1" x14ac:dyDescent="0.25">
      <c r="A21" s="168" t="s">
        <v>7</v>
      </c>
      <c r="B21" s="164" t="s">
        <v>13</v>
      </c>
      <c r="C21" s="164" t="s">
        <v>45</v>
      </c>
      <c r="D21" s="164" t="s">
        <v>2</v>
      </c>
      <c r="E21" s="164" t="s">
        <v>44</v>
      </c>
      <c r="F21" s="164" t="s">
        <v>9</v>
      </c>
      <c r="G21" s="180" t="s">
        <v>14</v>
      </c>
      <c r="H21" s="180" t="s">
        <v>8</v>
      </c>
      <c r="I21" s="164" t="s">
        <v>27</v>
      </c>
      <c r="J21" s="166" t="s">
        <v>23</v>
      </c>
      <c r="K21" s="153" t="s">
        <v>26</v>
      </c>
      <c r="L21" s="175" t="s">
        <v>15</v>
      </c>
    </row>
    <row r="22" spans="1:12" s="3" customFormat="1" ht="13.5" customHeight="1" thickBot="1" x14ac:dyDescent="0.3">
      <c r="A22" s="169"/>
      <c r="B22" s="165"/>
      <c r="C22" s="165"/>
      <c r="D22" s="165"/>
      <c r="E22" s="165"/>
      <c r="F22" s="165"/>
      <c r="G22" s="181"/>
      <c r="H22" s="181"/>
      <c r="I22" s="165"/>
      <c r="J22" s="167"/>
      <c r="K22" s="154"/>
      <c r="L22" s="176"/>
    </row>
    <row r="23" spans="1:12" s="4" customFormat="1" ht="26.25" customHeight="1" thickTop="1" x14ac:dyDescent="0.25">
      <c r="A23" s="45">
        <v>1</v>
      </c>
      <c r="B23" s="54">
        <v>175</v>
      </c>
      <c r="C23" s="54">
        <v>10091170179</v>
      </c>
      <c r="D23" s="55" t="s">
        <v>208</v>
      </c>
      <c r="E23" s="41" t="s">
        <v>209</v>
      </c>
      <c r="F23" s="107" t="s">
        <v>40</v>
      </c>
      <c r="G23" s="96" t="s">
        <v>24</v>
      </c>
      <c r="H23" s="92" t="s">
        <v>97</v>
      </c>
      <c r="I23" s="93" t="s">
        <v>207</v>
      </c>
      <c r="J23" s="70">
        <v>33.767587285044293</v>
      </c>
      <c r="K23" s="46"/>
      <c r="L23" s="47"/>
    </row>
    <row r="24" spans="1:12" s="4" customFormat="1" ht="26.25" customHeight="1" x14ac:dyDescent="0.25">
      <c r="A24" s="40">
        <v>2</v>
      </c>
      <c r="B24" s="50">
        <v>151</v>
      </c>
      <c r="C24" s="50">
        <v>10092421378</v>
      </c>
      <c r="D24" s="51" t="s">
        <v>210</v>
      </c>
      <c r="E24" s="41" t="s">
        <v>211</v>
      </c>
      <c r="F24" s="108" t="s">
        <v>75</v>
      </c>
      <c r="G24" s="97" t="s">
        <v>24</v>
      </c>
      <c r="H24" s="93" t="s">
        <v>97</v>
      </c>
      <c r="I24" s="93" t="s">
        <v>207</v>
      </c>
      <c r="J24" s="71">
        <v>33.767587285044293</v>
      </c>
      <c r="K24" s="39"/>
      <c r="L24" s="48"/>
    </row>
    <row r="25" spans="1:12" s="4" customFormat="1" ht="26.25" customHeight="1" x14ac:dyDescent="0.25">
      <c r="A25" s="40">
        <v>3</v>
      </c>
      <c r="B25" s="41">
        <v>157</v>
      </c>
      <c r="C25" s="50">
        <v>10103778765</v>
      </c>
      <c r="D25" s="51" t="s">
        <v>212</v>
      </c>
      <c r="E25" s="41" t="s">
        <v>213</v>
      </c>
      <c r="F25" s="108" t="s">
        <v>75</v>
      </c>
      <c r="G25" s="97" t="s">
        <v>24</v>
      </c>
      <c r="H25" s="93" t="s">
        <v>97</v>
      </c>
      <c r="I25" s="93" t="s">
        <v>207</v>
      </c>
      <c r="J25" s="71">
        <v>33.767587285044293</v>
      </c>
      <c r="K25" s="39"/>
      <c r="L25" s="48"/>
    </row>
    <row r="26" spans="1:12" s="4" customFormat="1" ht="26.25" customHeight="1" x14ac:dyDescent="0.25">
      <c r="A26" s="40">
        <v>4</v>
      </c>
      <c r="B26" s="41">
        <v>196</v>
      </c>
      <c r="C26" s="50">
        <v>10092179585</v>
      </c>
      <c r="D26" s="51" t="s">
        <v>214</v>
      </c>
      <c r="E26" s="41" t="s">
        <v>215</v>
      </c>
      <c r="F26" s="108" t="s">
        <v>75</v>
      </c>
      <c r="G26" s="97" t="s">
        <v>91</v>
      </c>
      <c r="H26" s="93" t="s">
        <v>97</v>
      </c>
      <c r="I26" s="93" t="s">
        <v>207</v>
      </c>
      <c r="J26" s="71">
        <v>33.767587285044293</v>
      </c>
      <c r="K26" s="39"/>
      <c r="L26" s="48"/>
    </row>
    <row r="27" spans="1:12" s="4" customFormat="1" ht="26.25" customHeight="1" x14ac:dyDescent="0.25">
      <c r="A27" s="40">
        <v>5</v>
      </c>
      <c r="B27" s="41">
        <v>217</v>
      </c>
      <c r="C27" s="50">
        <v>10094394926</v>
      </c>
      <c r="D27" s="51" t="s">
        <v>216</v>
      </c>
      <c r="E27" s="41" t="s">
        <v>217</v>
      </c>
      <c r="F27" s="108" t="s">
        <v>75</v>
      </c>
      <c r="G27" s="97" t="s">
        <v>53</v>
      </c>
      <c r="H27" s="93" t="s">
        <v>97</v>
      </c>
      <c r="I27" s="93" t="s">
        <v>207</v>
      </c>
      <c r="J27" s="71">
        <v>33.767587285044293</v>
      </c>
      <c r="K27" s="39"/>
      <c r="L27" s="48"/>
    </row>
    <row r="28" spans="1:12" s="4" customFormat="1" ht="26.25" customHeight="1" x14ac:dyDescent="0.25">
      <c r="A28" s="40">
        <v>6</v>
      </c>
      <c r="B28" s="41">
        <v>153</v>
      </c>
      <c r="C28" s="50">
        <v>10111632432</v>
      </c>
      <c r="D28" s="51" t="s">
        <v>218</v>
      </c>
      <c r="E28" s="41" t="s">
        <v>219</v>
      </c>
      <c r="F28" s="108" t="s">
        <v>75</v>
      </c>
      <c r="G28" s="97" t="s">
        <v>24</v>
      </c>
      <c r="H28" s="93" t="s">
        <v>97</v>
      </c>
      <c r="I28" s="93" t="s">
        <v>207</v>
      </c>
      <c r="J28" s="71">
        <v>33.767587285044293</v>
      </c>
      <c r="K28" s="39"/>
      <c r="L28" s="48"/>
    </row>
    <row r="29" spans="1:12" s="4" customFormat="1" ht="26.25" customHeight="1" x14ac:dyDescent="0.25">
      <c r="A29" s="40">
        <v>7</v>
      </c>
      <c r="B29" s="41">
        <v>158</v>
      </c>
      <c r="C29" s="50">
        <v>10111631927</v>
      </c>
      <c r="D29" s="51" t="s">
        <v>220</v>
      </c>
      <c r="E29" s="41" t="s">
        <v>221</v>
      </c>
      <c r="F29" s="108" t="s">
        <v>123</v>
      </c>
      <c r="G29" s="97" t="s">
        <v>24</v>
      </c>
      <c r="H29" s="93" t="s">
        <v>97</v>
      </c>
      <c r="I29" s="93" t="s">
        <v>207</v>
      </c>
      <c r="J29" s="71">
        <v>33.767587285044293</v>
      </c>
      <c r="K29" s="39"/>
      <c r="L29" s="48"/>
    </row>
    <row r="30" spans="1:12" s="4" customFormat="1" ht="26.25" customHeight="1" x14ac:dyDescent="0.25">
      <c r="A30" s="40">
        <v>8</v>
      </c>
      <c r="B30" s="41">
        <v>173</v>
      </c>
      <c r="C30" s="50">
        <v>10111079330</v>
      </c>
      <c r="D30" s="51" t="s">
        <v>222</v>
      </c>
      <c r="E30" s="41" t="s">
        <v>223</v>
      </c>
      <c r="F30" s="108" t="s">
        <v>75</v>
      </c>
      <c r="G30" s="97" t="s">
        <v>24</v>
      </c>
      <c r="H30" s="93" t="s">
        <v>97</v>
      </c>
      <c r="I30" s="93" t="s">
        <v>207</v>
      </c>
      <c r="J30" s="71">
        <v>33.767587285044293</v>
      </c>
      <c r="K30" s="39"/>
      <c r="L30" s="48"/>
    </row>
    <row r="31" spans="1:12" s="4" customFormat="1" ht="26.25" customHeight="1" x14ac:dyDescent="0.25">
      <c r="A31" s="40">
        <v>9</v>
      </c>
      <c r="B31" s="41">
        <v>213</v>
      </c>
      <c r="C31" s="50">
        <v>10093532838</v>
      </c>
      <c r="D31" s="51" t="s">
        <v>224</v>
      </c>
      <c r="E31" s="41" t="s">
        <v>225</v>
      </c>
      <c r="F31" s="108" t="s">
        <v>40</v>
      </c>
      <c r="G31" s="97" t="s">
        <v>53</v>
      </c>
      <c r="H31" s="93" t="s">
        <v>97</v>
      </c>
      <c r="I31" s="93" t="s">
        <v>207</v>
      </c>
      <c r="J31" s="71">
        <v>33.767587285044293</v>
      </c>
      <c r="K31" s="39"/>
      <c r="L31" s="48"/>
    </row>
    <row r="32" spans="1:12" s="4" customFormat="1" ht="26.25" customHeight="1" x14ac:dyDescent="0.25">
      <c r="A32" s="40">
        <v>10</v>
      </c>
      <c r="B32" s="41">
        <v>155</v>
      </c>
      <c r="C32" s="50">
        <v>10094559422</v>
      </c>
      <c r="D32" s="51" t="s">
        <v>226</v>
      </c>
      <c r="E32" s="41" t="s">
        <v>227</v>
      </c>
      <c r="F32" s="108" t="s">
        <v>75</v>
      </c>
      <c r="G32" s="97" t="s">
        <v>24</v>
      </c>
      <c r="H32" s="93" t="s">
        <v>97</v>
      </c>
      <c r="I32" s="93" t="s">
        <v>207</v>
      </c>
      <c r="J32" s="71">
        <v>33.767587285044293</v>
      </c>
      <c r="K32" s="39"/>
      <c r="L32" s="48"/>
    </row>
    <row r="33" spans="1:12" s="4" customFormat="1" ht="26.25" customHeight="1" x14ac:dyDescent="0.25">
      <c r="A33" s="40">
        <v>11</v>
      </c>
      <c r="B33" s="41">
        <v>170</v>
      </c>
      <c r="C33" s="50">
        <v>10111016480</v>
      </c>
      <c r="D33" s="51" t="s">
        <v>228</v>
      </c>
      <c r="E33" s="41" t="s">
        <v>229</v>
      </c>
      <c r="F33" s="108" t="s">
        <v>75</v>
      </c>
      <c r="G33" s="97" t="s">
        <v>24</v>
      </c>
      <c r="H33" s="93" t="s">
        <v>97</v>
      </c>
      <c r="I33" s="93" t="s">
        <v>207</v>
      </c>
      <c r="J33" s="71">
        <v>33.767587285044293</v>
      </c>
      <c r="K33" s="39"/>
      <c r="L33" s="48"/>
    </row>
    <row r="34" spans="1:12" s="4" customFormat="1" ht="26.25" customHeight="1" x14ac:dyDescent="0.25">
      <c r="A34" s="40">
        <v>12</v>
      </c>
      <c r="B34" s="41">
        <v>154</v>
      </c>
      <c r="C34" s="50">
        <v>10111632836</v>
      </c>
      <c r="D34" s="51" t="s">
        <v>230</v>
      </c>
      <c r="E34" s="41" t="s">
        <v>231</v>
      </c>
      <c r="F34" s="108" t="s">
        <v>75</v>
      </c>
      <c r="G34" s="97" t="s">
        <v>24</v>
      </c>
      <c r="H34" s="93" t="s">
        <v>97</v>
      </c>
      <c r="I34" s="93" t="s">
        <v>207</v>
      </c>
      <c r="J34" s="71">
        <v>33.767587285044293</v>
      </c>
      <c r="K34" s="39"/>
      <c r="L34" s="48"/>
    </row>
    <row r="35" spans="1:12" s="4" customFormat="1" ht="26.25" customHeight="1" x14ac:dyDescent="0.25">
      <c r="A35" s="40">
        <v>13</v>
      </c>
      <c r="B35" s="41">
        <v>156</v>
      </c>
      <c r="C35" s="50">
        <v>10103779068</v>
      </c>
      <c r="D35" s="51" t="s">
        <v>232</v>
      </c>
      <c r="E35" s="41" t="s">
        <v>213</v>
      </c>
      <c r="F35" s="108" t="s">
        <v>75</v>
      </c>
      <c r="G35" s="97" t="s">
        <v>24</v>
      </c>
      <c r="H35" s="93" t="s">
        <v>97</v>
      </c>
      <c r="I35" s="93" t="s">
        <v>207</v>
      </c>
      <c r="J35" s="71">
        <v>33.767587285044293</v>
      </c>
      <c r="K35" s="39"/>
      <c r="L35" s="48"/>
    </row>
    <row r="36" spans="1:12" s="4" customFormat="1" ht="26.25" customHeight="1" x14ac:dyDescent="0.25">
      <c r="A36" s="40">
        <v>14</v>
      </c>
      <c r="B36" s="41">
        <v>168</v>
      </c>
      <c r="C36" s="50">
        <v>10091139564</v>
      </c>
      <c r="D36" s="51" t="s">
        <v>233</v>
      </c>
      <c r="E36" s="41" t="s">
        <v>234</v>
      </c>
      <c r="F36" s="108" t="s">
        <v>75</v>
      </c>
      <c r="G36" s="97" t="s">
        <v>24</v>
      </c>
      <c r="H36" s="93" t="s">
        <v>97</v>
      </c>
      <c r="I36" s="93" t="s">
        <v>207</v>
      </c>
      <c r="J36" s="71">
        <v>33.767587285044293</v>
      </c>
      <c r="K36" s="39"/>
      <c r="L36" s="48"/>
    </row>
    <row r="37" spans="1:12" s="4" customFormat="1" ht="26.25" customHeight="1" x14ac:dyDescent="0.25">
      <c r="A37" s="40">
        <v>15</v>
      </c>
      <c r="B37" s="41">
        <v>160</v>
      </c>
      <c r="C37" s="50">
        <v>10101383875</v>
      </c>
      <c r="D37" s="51" t="s">
        <v>235</v>
      </c>
      <c r="E37" s="41" t="s">
        <v>236</v>
      </c>
      <c r="F37" s="108" t="s">
        <v>75</v>
      </c>
      <c r="G37" s="97" t="s">
        <v>24</v>
      </c>
      <c r="H37" s="93" t="s">
        <v>97</v>
      </c>
      <c r="I37" s="93" t="s">
        <v>207</v>
      </c>
      <c r="J37" s="71">
        <v>33.767587285044293</v>
      </c>
      <c r="K37" s="39"/>
      <c r="L37" s="48"/>
    </row>
    <row r="38" spans="1:12" s="4" customFormat="1" ht="26.25" customHeight="1" x14ac:dyDescent="0.25">
      <c r="A38" s="40">
        <v>16</v>
      </c>
      <c r="B38" s="41">
        <v>165</v>
      </c>
      <c r="C38" s="50">
        <v>10101387010</v>
      </c>
      <c r="D38" s="51" t="s">
        <v>237</v>
      </c>
      <c r="E38" s="41" t="s">
        <v>238</v>
      </c>
      <c r="F38" s="108" t="s">
        <v>75</v>
      </c>
      <c r="G38" s="97" t="s">
        <v>24</v>
      </c>
      <c r="H38" s="93" t="s">
        <v>98</v>
      </c>
      <c r="I38" s="93">
        <v>1.3888888888888978E-4</v>
      </c>
      <c r="J38" s="71">
        <v>33.662337662337663</v>
      </c>
      <c r="K38" s="39"/>
      <c r="L38" s="48"/>
    </row>
    <row r="39" spans="1:12" s="4" customFormat="1" ht="26.25" customHeight="1" x14ac:dyDescent="0.25">
      <c r="A39" s="40">
        <v>17</v>
      </c>
      <c r="B39" s="41">
        <v>210</v>
      </c>
      <c r="C39" s="50">
        <v>10101839573</v>
      </c>
      <c r="D39" s="51" t="s">
        <v>239</v>
      </c>
      <c r="E39" s="41" t="s">
        <v>240</v>
      </c>
      <c r="F39" s="108" t="s">
        <v>75</v>
      </c>
      <c r="G39" s="97" t="s">
        <v>80</v>
      </c>
      <c r="H39" s="93" t="s">
        <v>99</v>
      </c>
      <c r="I39" s="93">
        <v>1.9675925925926457E-4</v>
      </c>
      <c r="J39" s="71">
        <v>33.618677042801558</v>
      </c>
      <c r="K39" s="39"/>
      <c r="L39" s="48"/>
    </row>
    <row r="40" spans="1:12" s="4" customFormat="1" ht="26.25" customHeight="1" x14ac:dyDescent="0.25">
      <c r="A40" s="40">
        <v>18</v>
      </c>
      <c r="B40" s="41">
        <v>159</v>
      </c>
      <c r="C40" s="50">
        <v>10080748238</v>
      </c>
      <c r="D40" s="51" t="s">
        <v>241</v>
      </c>
      <c r="E40" s="41" t="s">
        <v>242</v>
      </c>
      <c r="F40" s="108" t="s">
        <v>124</v>
      </c>
      <c r="G40" s="97" t="s">
        <v>24</v>
      </c>
      <c r="H40" s="93" t="s">
        <v>99</v>
      </c>
      <c r="I40" s="93">
        <v>1.9675925925926457E-4</v>
      </c>
      <c r="J40" s="71">
        <v>33.618677042801558</v>
      </c>
      <c r="K40" s="39"/>
      <c r="L40" s="48"/>
    </row>
    <row r="41" spans="1:12" s="4" customFormat="1" ht="26.25" customHeight="1" x14ac:dyDescent="0.25">
      <c r="A41" s="40">
        <v>19</v>
      </c>
      <c r="B41" s="41">
        <v>203</v>
      </c>
      <c r="C41" s="50">
        <v>10104450792</v>
      </c>
      <c r="D41" s="51" t="s">
        <v>243</v>
      </c>
      <c r="E41" s="41" t="s">
        <v>244</v>
      </c>
      <c r="F41" s="108" t="s">
        <v>40</v>
      </c>
      <c r="G41" s="97" t="s">
        <v>93</v>
      </c>
      <c r="H41" s="93" t="s">
        <v>99</v>
      </c>
      <c r="I41" s="93">
        <v>1.9675925925926457E-4</v>
      </c>
      <c r="J41" s="71">
        <v>33.618677042801558</v>
      </c>
      <c r="K41" s="39"/>
      <c r="L41" s="48"/>
    </row>
    <row r="42" spans="1:12" s="4" customFormat="1" ht="26.25" customHeight="1" x14ac:dyDescent="0.25">
      <c r="A42" s="40">
        <v>20</v>
      </c>
      <c r="B42" s="41">
        <v>195</v>
      </c>
      <c r="C42" s="50">
        <v>10078793383</v>
      </c>
      <c r="D42" s="51" t="s">
        <v>245</v>
      </c>
      <c r="E42" s="41" t="s">
        <v>246</v>
      </c>
      <c r="F42" s="108" t="s">
        <v>75</v>
      </c>
      <c r="G42" s="97" t="s">
        <v>91</v>
      </c>
      <c r="H42" s="93" t="s">
        <v>100</v>
      </c>
      <c r="I42" s="93">
        <v>3.2407407407408079E-4</v>
      </c>
      <c r="J42" s="71">
        <v>33.523021210553544</v>
      </c>
      <c r="K42" s="39"/>
      <c r="L42" s="48"/>
    </row>
    <row r="43" spans="1:12" s="4" customFormat="1" ht="26.25" customHeight="1" x14ac:dyDescent="0.25">
      <c r="A43" s="40">
        <v>21</v>
      </c>
      <c r="B43" s="41">
        <v>234</v>
      </c>
      <c r="C43" s="50">
        <v>10091152702</v>
      </c>
      <c r="D43" s="51" t="s">
        <v>247</v>
      </c>
      <c r="E43" s="41" t="s">
        <v>248</v>
      </c>
      <c r="F43" s="108" t="s">
        <v>123</v>
      </c>
      <c r="G43" s="97" t="s">
        <v>47</v>
      </c>
      <c r="H43" s="93" t="s">
        <v>101</v>
      </c>
      <c r="I43" s="93">
        <v>5.671296296296327E-4</v>
      </c>
      <c r="J43" s="71">
        <v>33.341908927193209</v>
      </c>
      <c r="K43" s="39"/>
      <c r="L43" s="48"/>
    </row>
    <row r="44" spans="1:12" s="4" customFormat="1" ht="26.25" customHeight="1" x14ac:dyDescent="0.25">
      <c r="A44" s="40">
        <v>22</v>
      </c>
      <c r="B44" s="41">
        <v>152</v>
      </c>
      <c r="C44" s="50">
        <v>10103782607</v>
      </c>
      <c r="D44" s="51" t="s">
        <v>249</v>
      </c>
      <c r="E44" s="41" t="s">
        <v>250</v>
      </c>
      <c r="F44" s="108" t="s">
        <v>75</v>
      </c>
      <c r="G44" s="97" t="s">
        <v>24</v>
      </c>
      <c r="H44" s="93" t="s">
        <v>102</v>
      </c>
      <c r="I44" s="93">
        <v>1.5625000000000014E-3</v>
      </c>
      <c r="J44" s="71">
        <v>32.620186257236348</v>
      </c>
      <c r="K44" s="39"/>
      <c r="L44" s="48"/>
    </row>
    <row r="45" spans="1:12" s="4" customFormat="1" ht="26.25" customHeight="1" x14ac:dyDescent="0.25">
      <c r="A45" s="40">
        <v>23</v>
      </c>
      <c r="B45" s="41">
        <v>163</v>
      </c>
      <c r="C45" s="50">
        <v>10093565473</v>
      </c>
      <c r="D45" s="51" t="s">
        <v>251</v>
      </c>
      <c r="E45" s="41" t="s">
        <v>252</v>
      </c>
      <c r="F45" s="108" t="s">
        <v>75</v>
      </c>
      <c r="G45" s="97" t="s">
        <v>24</v>
      </c>
      <c r="H45" s="93" t="s">
        <v>103</v>
      </c>
      <c r="I45" s="93">
        <v>2.8125000000000025E-3</v>
      </c>
      <c r="J45" s="71">
        <v>31.756922322960058</v>
      </c>
      <c r="K45" s="39"/>
      <c r="L45" s="48"/>
    </row>
    <row r="46" spans="1:12" s="4" customFormat="1" ht="26.25" customHeight="1" x14ac:dyDescent="0.25">
      <c r="A46" s="40">
        <v>24</v>
      </c>
      <c r="B46" s="41">
        <v>166</v>
      </c>
      <c r="C46" s="50">
        <v>10083214765</v>
      </c>
      <c r="D46" s="51" t="s">
        <v>253</v>
      </c>
      <c r="E46" s="41" t="s">
        <v>254</v>
      </c>
      <c r="F46" s="108" t="s">
        <v>75</v>
      </c>
      <c r="G46" s="97" t="s">
        <v>24</v>
      </c>
      <c r="H46" s="93" t="s">
        <v>104</v>
      </c>
      <c r="I46" s="93">
        <v>3.1828703703703776E-3</v>
      </c>
      <c r="J46" s="71">
        <v>31.50984682713348</v>
      </c>
      <c r="K46" s="39"/>
      <c r="L46" s="48"/>
    </row>
    <row r="47" spans="1:12" s="4" customFormat="1" ht="26.25" customHeight="1" x14ac:dyDescent="0.25">
      <c r="A47" s="40">
        <v>25</v>
      </c>
      <c r="B47" s="41">
        <v>192</v>
      </c>
      <c r="C47" s="50">
        <v>10081174432</v>
      </c>
      <c r="D47" s="51" t="s">
        <v>255</v>
      </c>
      <c r="E47" s="41" t="s">
        <v>256</v>
      </c>
      <c r="F47" s="108" t="s">
        <v>75</v>
      </c>
      <c r="G47" s="97" t="s">
        <v>90</v>
      </c>
      <c r="H47" s="93" t="s">
        <v>104</v>
      </c>
      <c r="I47" s="93">
        <v>3.1828703703703776E-3</v>
      </c>
      <c r="J47" s="71">
        <v>31.50984682713348</v>
      </c>
      <c r="K47" s="39"/>
      <c r="L47" s="48"/>
    </row>
    <row r="48" spans="1:12" s="4" customFormat="1" ht="26.25" customHeight="1" x14ac:dyDescent="0.25">
      <c r="A48" s="40">
        <v>26</v>
      </c>
      <c r="B48" s="41">
        <v>184</v>
      </c>
      <c r="C48" s="50">
        <v>0</v>
      </c>
      <c r="D48" s="51" t="s">
        <v>257</v>
      </c>
      <c r="E48" s="41" t="s">
        <v>258</v>
      </c>
      <c r="F48" s="108" t="s">
        <v>123</v>
      </c>
      <c r="G48" s="97" t="s">
        <v>46</v>
      </c>
      <c r="H48" s="93" t="s">
        <v>104</v>
      </c>
      <c r="I48" s="93">
        <v>3.1828703703703776E-3</v>
      </c>
      <c r="J48" s="71">
        <v>31.50984682713348</v>
      </c>
      <c r="K48" s="39"/>
      <c r="L48" s="48"/>
    </row>
    <row r="49" spans="1:12" s="4" customFormat="1" ht="26.25" customHeight="1" x14ac:dyDescent="0.25">
      <c r="A49" s="40">
        <v>27</v>
      </c>
      <c r="B49" s="41">
        <v>194</v>
      </c>
      <c r="C49" s="50">
        <v>10096881863</v>
      </c>
      <c r="D49" s="51" t="s">
        <v>259</v>
      </c>
      <c r="E49" s="41" t="s">
        <v>260</v>
      </c>
      <c r="F49" s="108" t="s">
        <v>75</v>
      </c>
      <c r="G49" s="97" t="s">
        <v>55</v>
      </c>
      <c r="H49" s="93" t="s">
        <v>104</v>
      </c>
      <c r="I49" s="93">
        <v>3.1828703703703776E-3</v>
      </c>
      <c r="J49" s="71">
        <v>31.50984682713348</v>
      </c>
      <c r="K49" s="39"/>
      <c r="L49" s="48"/>
    </row>
    <row r="50" spans="1:12" s="4" customFormat="1" ht="26.25" customHeight="1" x14ac:dyDescent="0.25">
      <c r="A50" s="40">
        <v>28</v>
      </c>
      <c r="B50" s="41">
        <v>177</v>
      </c>
      <c r="C50" s="50">
        <v>10094924079</v>
      </c>
      <c r="D50" s="51" t="s">
        <v>261</v>
      </c>
      <c r="E50" s="41" t="s">
        <v>262</v>
      </c>
      <c r="F50" s="108" t="s">
        <v>123</v>
      </c>
      <c r="G50" s="97" t="s">
        <v>46</v>
      </c>
      <c r="H50" s="93" t="s">
        <v>104</v>
      </c>
      <c r="I50" s="93">
        <v>3.1828703703703776E-3</v>
      </c>
      <c r="J50" s="71">
        <v>31.50984682713348</v>
      </c>
      <c r="K50" s="39"/>
      <c r="L50" s="48"/>
    </row>
    <row r="51" spans="1:12" s="4" customFormat="1" ht="26.25" customHeight="1" x14ac:dyDescent="0.25">
      <c r="A51" s="40">
        <v>29</v>
      </c>
      <c r="B51" s="41">
        <v>206</v>
      </c>
      <c r="C51" s="50">
        <v>10096561157</v>
      </c>
      <c r="D51" s="51" t="s">
        <v>263</v>
      </c>
      <c r="E51" s="41" t="s">
        <v>264</v>
      </c>
      <c r="F51" s="108" t="s">
        <v>75</v>
      </c>
      <c r="G51" s="97" t="s">
        <v>29</v>
      </c>
      <c r="H51" s="93" t="s">
        <v>104</v>
      </c>
      <c r="I51" s="93">
        <v>3.1828703703703776E-3</v>
      </c>
      <c r="J51" s="71">
        <v>31.50984682713348</v>
      </c>
      <c r="K51" s="39"/>
      <c r="L51" s="48"/>
    </row>
    <row r="52" spans="1:12" s="4" customFormat="1" ht="26.25" customHeight="1" x14ac:dyDescent="0.25">
      <c r="A52" s="40">
        <v>30</v>
      </c>
      <c r="B52" s="41">
        <v>204</v>
      </c>
      <c r="C52" s="50">
        <v>10104450186</v>
      </c>
      <c r="D52" s="51" t="s">
        <v>265</v>
      </c>
      <c r="E52" s="41" t="s">
        <v>266</v>
      </c>
      <c r="F52" s="108" t="s">
        <v>40</v>
      </c>
      <c r="G52" s="97" t="s">
        <v>93</v>
      </c>
      <c r="H52" s="93" t="s">
        <v>104</v>
      </c>
      <c r="I52" s="93">
        <v>3.1828703703703776E-3</v>
      </c>
      <c r="J52" s="71">
        <v>31.50984682713348</v>
      </c>
      <c r="K52" s="39"/>
      <c r="L52" s="48"/>
    </row>
    <row r="53" spans="1:12" s="4" customFormat="1" ht="26.25" customHeight="1" x14ac:dyDescent="0.25">
      <c r="A53" s="40">
        <v>31</v>
      </c>
      <c r="B53" s="41">
        <v>188</v>
      </c>
      <c r="C53" s="50">
        <v>10107168715</v>
      </c>
      <c r="D53" s="51" t="s">
        <v>267</v>
      </c>
      <c r="E53" s="41" t="s">
        <v>268</v>
      </c>
      <c r="F53" s="108" t="s">
        <v>75</v>
      </c>
      <c r="G53" s="97" t="s">
        <v>54</v>
      </c>
      <c r="H53" s="93" t="s">
        <v>104</v>
      </c>
      <c r="I53" s="93">
        <v>3.1828703703703776E-3</v>
      </c>
      <c r="J53" s="71">
        <v>31.50984682713348</v>
      </c>
      <c r="K53" s="39"/>
      <c r="L53" s="48"/>
    </row>
    <row r="54" spans="1:12" s="4" customFormat="1" ht="26.25" customHeight="1" x14ac:dyDescent="0.25">
      <c r="A54" s="40">
        <v>32</v>
      </c>
      <c r="B54" s="41">
        <v>233</v>
      </c>
      <c r="C54" s="50">
        <v>10105908624</v>
      </c>
      <c r="D54" s="51" t="s">
        <v>269</v>
      </c>
      <c r="E54" s="41" t="s">
        <v>270</v>
      </c>
      <c r="F54" s="108" t="s">
        <v>123</v>
      </c>
      <c r="G54" s="97" t="s">
        <v>47</v>
      </c>
      <c r="H54" s="93" t="s">
        <v>105</v>
      </c>
      <c r="I54" s="93">
        <v>3.2407407407407454E-3</v>
      </c>
      <c r="J54" s="71">
        <v>31.471588149587177</v>
      </c>
      <c r="K54" s="39"/>
      <c r="L54" s="48"/>
    </row>
    <row r="55" spans="1:12" s="4" customFormat="1" ht="26.25" customHeight="1" x14ac:dyDescent="0.25">
      <c r="A55" s="40">
        <v>33</v>
      </c>
      <c r="B55" s="41">
        <v>214</v>
      </c>
      <c r="C55" s="50">
        <v>10094558513</v>
      </c>
      <c r="D55" s="51" t="s">
        <v>271</v>
      </c>
      <c r="E55" s="41" t="s">
        <v>272</v>
      </c>
      <c r="F55" s="108" t="s">
        <v>75</v>
      </c>
      <c r="G55" s="97" t="s">
        <v>53</v>
      </c>
      <c r="H55" s="93" t="s">
        <v>106</v>
      </c>
      <c r="I55" s="93">
        <v>3.252314814814812E-3</v>
      </c>
      <c r="J55" s="71">
        <v>31.463947560087401</v>
      </c>
      <c r="K55" s="39"/>
      <c r="L55" s="48"/>
    </row>
    <row r="56" spans="1:12" s="4" customFormat="1" ht="26.25" customHeight="1" x14ac:dyDescent="0.25">
      <c r="A56" s="40">
        <v>34</v>
      </c>
      <c r="B56" s="41">
        <v>187</v>
      </c>
      <c r="C56" s="50">
        <v>10108261680</v>
      </c>
      <c r="D56" s="51" t="s">
        <v>273</v>
      </c>
      <c r="E56" s="41" t="s">
        <v>274</v>
      </c>
      <c r="F56" s="108" t="s">
        <v>75</v>
      </c>
      <c r="G56" s="97" t="s">
        <v>54</v>
      </c>
      <c r="H56" s="93" t="s">
        <v>107</v>
      </c>
      <c r="I56" s="93">
        <v>3.3217592592592604E-3</v>
      </c>
      <c r="J56" s="71">
        <v>31.418181818181818</v>
      </c>
      <c r="K56" s="39"/>
      <c r="L56" s="48"/>
    </row>
    <row r="57" spans="1:12" s="4" customFormat="1" ht="26.25" customHeight="1" x14ac:dyDescent="0.25">
      <c r="A57" s="40">
        <v>35</v>
      </c>
      <c r="B57" s="41">
        <v>174</v>
      </c>
      <c r="C57" s="50">
        <v>10111188252</v>
      </c>
      <c r="D57" s="51" t="s">
        <v>275</v>
      </c>
      <c r="E57" s="41" t="s">
        <v>276</v>
      </c>
      <c r="F57" s="108" t="s">
        <v>75</v>
      </c>
      <c r="G57" s="97" t="s">
        <v>24</v>
      </c>
      <c r="H57" s="93" t="s">
        <v>108</v>
      </c>
      <c r="I57" s="93">
        <v>3.3680555555555547E-3</v>
      </c>
      <c r="J57" s="71">
        <v>31.387745216759505</v>
      </c>
      <c r="K57" s="39"/>
      <c r="L57" s="48"/>
    </row>
    <row r="58" spans="1:12" s="4" customFormat="1" ht="26.25" customHeight="1" x14ac:dyDescent="0.25">
      <c r="A58" s="40">
        <v>36</v>
      </c>
      <c r="B58" s="41">
        <v>162</v>
      </c>
      <c r="C58" s="50">
        <v>10101387818</v>
      </c>
      <c r="D58" s="51" t="s">
        <v>277</v>
      </c>
      <c r="E58" s="41" t="s">
        <v>246</v>
      </c>
      <c r="F58" s="108" t="s">
        <v>75</v>
      </c>
      <c r="G58" s="97" t="s">
        <v>24</v>
      </c>
      <c r="H58" s="93" t="s">
        <v>109</v>
      </c>
      <c r="I58" s="93">
        <v>3.3912037037037088E-3</v>
      </c>
      <c r="J58" s="71">
        <v>31.372549019607842</v>
      </c>
      <c r="K58" s="39"/>
      <c r="L58" s="48"/>
    </row>
    <row r="59" spans="1:12" s="4" customFormat="1" ht="26.25" customHeight="1" x14ac:dyDescent="0.25">
      <c r="A59" s="40">
        <v>37</v>
      </c>
      <c r="B59" s="41">
        <v>236</v>
      </c>
      <c r="C59" s="50">
        <v>10103547379</v>
      </c>
      <c r="D59" s="51" t="s">
        <v>278</v>
      </c>
      <c r="E59" s="41" t="s">
        <v>279</v>
      </c>
      <c r="F59" s="108" t="s">
        <v>40</v>
      </c>
      <c r="G59" s="97" t="s">
        <v>47</v>
      </c>
      <c r="H59" s="93" t="s">
        <v>109</v>
      </c>
      <c r="I59" s="93">
        <v>3.3912037037037088E-3</v>
      </c>
      <c r="J59" s="71">
        <v>31.372549019607842</v>
      </c>
      <c r="K59" s="39"/>
      <c r="L59" s="48"/>
    </row>
    <row r="60" spans="1:12" s="4" customFormat="1" ht="26.25" customHeight="1" x14ac:dyDescent="0.25">
      <c r="A60" s="40">
        <v>38</v>
      </c>
      <c r="B60" s="41">
        <v>209</v>
      </c>
      <c r="C60" s="50">
        <v>10101512403</v>
      </c>
      <c r="D60" s="51" t="s">
        <v>280</v>
      </c>
      <c r="E60" s="41" t="s">
        <v>281</v>
      </c>
      <c r="F60" s="108" t="s">
        <v>75</v>
      </c>
      <c r="G60" s="97" t="s">
        <v>80</v>
      </c>
      <c r="H60" s="93" t="s">
        <v>110</v>
      </c>
      <c r="I60" s="93">
        <v>3.4259259259259364E-3</v>
      </c>
      <c r="J60" s="71">
        <v>31.349782293178521</v>
      </c>
      <c r="K60" s="39"/>
      <c r="L60" s="48"/>
    </row>
    <row r="61" spans="1:12" s="4" customFormat="1" ht="26.25" customHeight="1" x14ac:dyDescent="0.25">
      <c r="A61" s="40">
        <v>39</v>
      </c>
      <c r="B61" s="41">
        <v>169</v>
      </c>
      <c r="C61" s="50">
        <v>10111058920</v>
      </c>
      <c r="D61" s="51" t="s">
        <v>282</v>
      </c>
      <c r="E61" s="41" t="s">
        <v>283</v>
      </c>
      <c r="F61" s="108" t="s">
        <v>75</v>
      </c>
      <c r="G61" s="97" t="s">
        <v>24</v>
      </c>
      <c r="H61" s="93" t="s">
        <v>111</v>
      </c>
      <c r="I61" s="93">
        <v>3.5416666666666721E-3</v>
      </c>
      <c r="J61" s="71">
        <v>31.274131274131275</v>
      </c>
      <c r="K61" s="39"/>
      <c r="L61" s="48"/>
    </row>
    <row r="62" spans="1:12" s="4" customFormat="1" ht="26.25" customHeight="1" x14ac:dyDescent="0.25">
      <c r="A62" s="40">
        <v>40</v>
      </c>
      <c r="B62" s="41">
        <v>167</v>
      </c>
      <c r="C62" s="50">
        <v>10083214159</v>
      </c>
      <c r="D62" s="51" t="s">
        <v>284</v>
      </c>
      <c r="E62" s="41" t="s">
        <v>285</v>
      </c>
      <c r="F62" s="108" t="s">
        <v>75</v>
      </c>
      <c r="G62" s="97" t="s">
        <v>24</v>
      </c>
      <c r="H62" s="93" t="s">
        <v>111</v>
      </c>
      <c r="I62" s="93">
        <v>3.5416666666666721E-3</v>
      </c>
      <c r="J62" s="71">
        <v>31.274131274131275</v>
      </c>
      <c r="K62" s="39"/>
      <c r="L62" s="48"/>
    </row>
    <row r="63" spans="1:12" s="4" customFormat="1" ht="26.25" customHeight="1" x14ac:dyDescent="0.25">
      <c r="A63" s="40">
        <v>41</v>
      </c>
      <c r="B63" s="41">
        <v>218</v>
      </c>
      <c r="C63" s="50">
        <v>10114018733</v>
      </c>
      <c r="D63" s="51" t="s">
        <v>286</v>
      </c>
      <c r="E63" s="41" t="s">
        <v>287</v>
      </c>
      <c r="F63" s="108" t="s">
        <v>123</v>
      </c>
      <c r="G63" s="97" t="s">
        <v>53</v>
      </c>
      <c r="H63" s="93" t="s">
        <v>112</v>
      </c>
      <c r="I63" s="93">
        <v>3.6342592592592607E-3</v>
      </c>
      <c r="J63" s="71">
        <v>31.213872832369944</v>
      </c>
      <c r="K63" s="39"/>
      <c r="L63" s="48"/>
    </row>
    <row r="64" spans="1:12" s="4" customFormat="1" ht="26.25" customHeight="1" x14ac:dyDescent="0.25">
      <c r="A64" s="40">
        <v>42</v>
      </c>
      <c r="B64" s="41">
        <v>212</v>
      </c>
      <c r="C64" s="50">
        <v>10114698945</v>
      </c>
      <c r="D64" s="51" t="s">
        <v>288</v>
      </c>
      <c r="E64" s="41" t="s">
        <v>289</v>
      </c>
      <c r="F64" s="108" t="s">
        <v>75</v>
      </c>
      <c r="G64" s="97" t="s">
        <v>80</v>
      </c>
      <c r="H64" s="93" t="s">
        <v>113</v>
      </c>
      <c r="I64" s="93">
        <v>3.703703703703709E-3</v>
      </c>
      <c r="J64" s="71">
        <v>31.168831168831169</v>
      </c>
      <c r="K64" s="39"/>
      <c r="L64" s="48"/>
    </row>
    <row r="65" spans="1:12" s="4" customFormat="1" ht="26.25" customHeight="1" x14ac:dyDescent="0.25">
      <c r="A65" s="40">
        <v>43</v>
      </c>
      <c r="B65" s="41">
        <v>232</v>
      </c>
      <c r="C65" s="50">
        <v>10091739146</v>
      </c>
      <c r="D65" s="51" t="s">
        <v>290</v>
      </c>
      <c r="E65" s="41" t="s">
        <v>291</v>
      </c>
      <c r="F65" s="108" t="s">
        <v>40</v>
      </c>
      <c r="G65" s="97" t="s">
        <v>47</v>
      </c>
      <c r="H65" s="93" t="s">
        <v>114</v>
      </c>
      <c r="I65" s="93">
        <v>3.8425925925925919E-3</v>
      </c>
      <c r="J65" s="71">
        <v>31.079136690647481</v>
      </c>
      <c r="K65" s="39"/>
      <c r="L65" s="48"/>
    </row>
    <row r="66" spans="1:12" s="4" customFormat="1" ht="26.25" customHeight="1" x14ac:dyDescent="0.25">
      <c r="A66" s="40">
        <v>44</v>
      </c>
      <c r="B66" s="41">
        <v>190</v>
      </c>
      <c r="C66" s="50">
        <v>10114419968</v>
      </c>
      <c r="D66" s="51" t="s">
        <v>292</v>
      </c>
      <c r="E66" s="41" t="s">
        <v>293</v>
      </c>
      <c r="F66" s="108" t="s">
        <v>123</v>
      </c>
      <c r="G66" s="97" t="s">
        <v>54</v>
      </c>
      <c r="H66" s="93" t="s">
        <v>115</v>
      </c>
      <c r="I66" s="93">
        <v>4.3518518518518567E-3</v>
      </c>
      <c r="J66" s="71">
        <v>30.754627432368295</v>
      </c>
      <c r="K66" s="39"/>
      <c r="L66" s="48"/>
    </row>
    <row r="67" spans="1:12" s="4" customFormat="1" ht="26.25" customHeight="1" x14ac:dyDescent="0.25">
      <c r="A67" s="40">
        <v>45</v>
      </c>
      <c r="B67" s="41">
        <v>239</v>
      </c>
      <c r="C67" s="50">
        <v>10105987032</v>
      </c>
      <c r="D67" s="51" t="s">
        <v>294</v>
      </c>
      <c r="E67" s="41" t="s">
        <v>295</v>
      </c>
      <c r="F67" s="108" t="s">
        <v>40</v>
      </c>
      <c r="G67" s="97" t="s">
        <v>47</v>
      </c>
      <c r="H67" s="93" t="s">
        <v>116</v>
      </c>
      <c r="I67" s="93">
        <v>4.8379629629629675E-3</v>
      </c>
      <c r="J67" s="71">
        <v>30.451127819548873</v>
      </c>
      <c r="K67" s="39"/>
      <c r="L67" s="48"/>
    </row>
    <row r="68" spans="1:12" s="4" customFormat="1" ht="26.25" customHeight="1" x14ac:dyDescent="0.25">
      <c r="A68" s="40">
        <v>46</v>
      </c>
      <c r="B68" s="41">
        <v>171</v>
      </c>
      <c r="C68" s="50">
        <v>10111044267</v>
      </c>
      <c r="D68" s="51" t="s">
        <v>296</v>
      </c>
      <c r="E68" s="41" t="s">
        <v>297</v>
      </c>
      <c r="F68" s="108" t="s">
        <v>75</v>
      </c>
      <c r="G68" s="97" t="s">
        <v>24</v>
      </c>
      <c r="H68" s="93" t="s">
        <v>117</v>
      </c>
      <c r="I68" s="93">
        <v>6.6087962962963001E-3</v>
      </c>
      <c r="J68" s="71">
        <v>29.394420503515537</v>
      </c>
      <c r="K68" s="39"/>
      <c r="L68" s="48"/>
    </row>
    <row r="69" spans="1:12" s="4" customFormat="1" ht="26.25" customHeight="1" x14ac:dyDescent="0.25">
      <c r="A69" s="40">
        <v>47</v>
      </c>
      <c r="B69" s="41">
        <v>178</v>
      </c>
      <c r="C69" s="50">
        <v>10104084115</v>
      </c>
      <c r="D69" s="51" t="s">
        <v>298</v>
      </c>
      <c r="E69" s="41" t="s">
        <v>299</v>
      </c>
      <c r="F69" s="108" t="s">
        <v>123</v>
      </c>
      <c r="G69" s="97" t="s">
        <v>46</v>
      </c>
      <c r="H69" s="93" t="s">
        <v>117</v>
      </c>
      <c r="I69" s="93">
        <v>6.6087962962963001E-3</v>
      </c>
      <c r="J69" s="71">
        <v>29.394420503515537</v>
      </c>
      <c r="K69" s="39"/>
      <c r="L69" s="48"/>
    </row>
    <row r="70" spans="1:12" s="4" customFormat="1" ht="26.25" customHeight="1" x14ac:dyDescent="0.25">
      <c r="A70" s="40">
        <v>48</v>
      </c>
      <c r="B70" s="41">
        <v>180</v>
      </c>
      <c r="C70" s="50">
        <v>10105980362</v>
      </c>
      <c r="D70" s="51" t="s">
        <v>300</v>
      </c>
      <c r="E70" s="41" t="s">
        <v>301</v>
      </c>
      <c r="F70" s="108" t="s">
        <v>123</v>
      </c>
      <c r="G70" s="97" t="s">
        <v>46</v>
      </c>
      <c r="H70" s="93" t="s">
        <v>118</v>
      </c>
      <c r="I70" s="93">
        <v>6.6435185185185208E-3</v>
      </c>
      <c r="J70" s="71">
        <v>29.374433363553944</v>
      </c>
      <c r="K70" s="39"/>
      <c r="L70" s="48"/>
    </row>
    <row r="71" spans="1:12" s="4" customFormat="1" ht="26.25" customHeight="1" x14ac:dyDescent="0.25">
      <c r="A71" s="40">
        <v>49</v>
      </c>
      <c r="B71" s="41">
        <v>207</v>
      </c>
      <c r="C71" s="50">
        <v>10077248760</v>
      </c>
      <c r="D71" s="51" t="s">
        <v>302</v>
      </c>
      <c r="E71" s="41" t="s">
        <v>303</v>
      </c>
      <c r="F71" s="108" t="s">
        <v>40</v>
      </c>
      <c r="G71" s="97" t="s">
        <v>82</v>
      </c>
      <c r="H71" s="93" t="s">
        <v>118</v>
      </c>
      <c r="I71" s="93">
        <v>6.6435185185185208E-3</v>
      </c>
      <c r="J71" s="71">
        <v>29.374433363553944</v>
      </c>
      <c r="K71" s="39"/>
      <c r="L71" s="48"/>
    </row>
    <row r="72" spans="1:12" s="4" customFormat="1" ht="26.25" customHeight="1" x14ac:dyDescent="0.25">
      <c r="A72" s="40">
        <v>50</v>
      </c>
      <c r="B72" s="41">
        <v>191</v>
      </c>
      <c r="C72" s="50">
        <v>10114420372</v>
      </c>
      <c r="D72" s="51" t="s">
        <v>304</v>
      </c>
      <c r="E72" s="41" t="s">
        <v>305</v>
      </c>
      <c r="F72" s="108" t="s">
        <v>123</v>
      </c>
      <c r="G72" s="97" t="s">
        <v>54</v>
      </c>
      <c r="H72" s="93" t="s">
        <v>119</v>
      </c>
      <c r="I72" s="93">
        <v>6.7013888888888887E-3</v>
      </c>
      <c r="J72" s="71">
        <v>29.341181797600182</v>
      </c>
      <c r="K72" s="39"/>
      <c r="L72" s="48"/>
    </row>
    <row r="73" spans="1:12" s="4" customFormat="1" ht="26.25" customHeight="1" x14ac:dyDescent="0.25">
      <c r="A73" s="40" t="s">
        <v>122</v>
      </c>
      <c r="B73" s="41">
        <v>161</v>
      </c>
      <c r="C73" s="50">
        <v>10101380744</v>
      </c>
      <c r="D73" s="51" t="s">
        <v>306</v>
      </c>
      <c r="E73" s="41" t="s">
        <v>266</v>
      </c>
      <c r="F73" s="108" t="s">
        <v>75</v>
      </c>
      <c r="G73" s="97" t="s">
        <v>24</v>
      </c>
      <c r="H73" s="93"/>
      <c r="I73" s="93" t="s">
        <v>207</v>
      </c>
      <c r="J73" s="71" t="s">
        <v>207</v>
      </c>
      <c r="K73" s="39"/>
      <c r="L73" s="48"/>
    </row>
    <row r="74" spans="1:12" s="4" customFormat="1" ht="26.25" customHeight="1" x14ac:dyDescent="0.25">
      <c r="A74" s="40" t="s">
        <v>122</v>
      </c>
      <c r="B74" s="41">
        <v>164</v>
      </c>
      <c r="C74" s="50">
        <v>10075125470</v>
      </c>
      <c r="D74" s="51" t="s">
        <v>307</v>
      </c>
      <c r="E74" s="41" t="s">
        <v>308</v>
      </c>
      <c r="F74" s="108" t="s">
        <v>75</v>
      </c>
      <c r="G74" s="97" t="s">
        <v>24</v>
      </c>
      <c r="H74" s="93"/>
      <c r="I74" s="93" t="s">
        <v>207</v>
      </c>
      <c r="J74" s="71" t="s">
        <v>207</v>
      </c>
      <c r="K74" s="39"/>
      <c r="L74" s="48"/>
    </row>
    <row r="75" spans="1:12" s="4" customFormat="1" ht="26.25" customHeight="1" x14ac:dyDescent="0.25">
      <c r="A75" s="40" t="s">
        <v>122</v>
      </c>
      <c r="B75" s="41">
        <v>172</v>
      </c>
      <c r="C75" s="50">
        <v>10098742041</v>
      </c>
      <c r="D75" s="51" t="s">
        <v>309</v>
      </c>
      <c r="E75" s="41" t="s">
        <v>310</v>
      </c>
      <c r="F75" s="108" t="s">
        <v>75</v>
      </c>
      <c r="G75" s="97" t="s">
        <v>24</v>
      </c>
      <c r="H75" s="93"/>
      <c r="I75" s="93" t="s">
        <v>207</v>
      </c>
      <c r="J75" s="71" t="s">
        <v>207</v>
      </c>
      <c r="K75" s="39"/>
      <c r="L75" s="48"/>
    </row>
    <row r="76" spans="1:12" s="4" customFormat="1" ht="26.25" customHeight="1" x14ac:dyDescent="0.25">
      <c r="A76" s="40" t="s">
        <v>122</v>
      </c>
      <c r="B76" s="41">
        <v>179</v>
      </c>
      <c r="C76" s="50">
        <v>10103844140</v>
      </c>
      <c r="D76" s="51" t="s">
        <v>311</v>
      </c>
      <c r="E76" s="41" t="s">
        <v>312</v>
      </c>
      <c r="F76" s="108" t="s">
        <v>123</v>
      </c>
      <c r="G76" s="97" t="s">
        <v>46</v>
      </c>
      <c r="H76" s="93"/>
      <c r="I76" s="93" t="s">
        <v>207</v>
      </c>
      <c r="J76" s="71" t="s">
        <v>207</v>
      </c>
      <c r="K76" s="39"/>
      <c r="L76" s="48"/>
    </row>
    <row r="77" spans="1:12" s="4" customFormat="1" ht="26.25" customHeight="1" x14ac:dyDescent="0.25">
      <c r="A77" s="40" t="s">
        <v>122</v>
      </c>
      <c r="B77" s="41">
        <v>181</v>
      </c>
      <c r="C77" s="50">
        <v>10105271858</v>
      </c>
      <c r="D77" s="51" t="s">
        <v>313</v>
      </c>
      <c r="E77" s="41" t="s">
        <v>314</v>
      </c>
      <c r="F77" s="108" t="s">
        <v>123</v>
      </c>
      <c r="G77" s="97" t="s">
        <v>46</v>
      </c>
      <c r="H77" s="93"/>
      <c r="I77" s="93" t="s">
        <v>207</v>
      </c>
      <c r="J77" s="71" t="s">
        <v>207</v>
      </c>
      <c r="K77" s="39"/>
      <c r="L77" s="48"/>
    </row>
    <row r="78" spans="1:12" s="4" customFormat="1" ht="26.25" customHeight="1" x14ac:dyDescent="0.25">
      <c r="A78" s="40" t="s">
        <v>122</v>
      </c>
      <c r="B78" s="41">
        <v>182</v>
      </c>
      <c r="C78" s="50">
        <v>10109564413</v>
      </c>
      <c r="D78" s="51" t="s">
        <v>315</v>
      </c>
      <c r="E78" s="41" t="s">
        <v>316</v>
      </c>
      <c r="F78" s="108" t="s">
        <v>75</v>
      </c>
      <c r="G78" s="97" t="s">
        <v>46</v>
      </c>
      <c r="H78" s="93"/>
      <c r="I78" s="93" t="s">
        <v>207</v>
      </c>
      <c r="J78" s="71"/>
      <c r="K78" s="39"/>
      <c r="L78" s="48"/>
    </row>
    <row r="79" spans="1:12" s="4" customFormat="1" ht="26.25" customHeight="1" x14ac:dyDescent="0.25">
      <c r="A79" s="40" t="s">
        <v>122</v>
      </c>
      <c r="B79" s="41">
        <v>183</v>
      </c>
      <c r="C79" s="50">
        <v>10115153835</v>
      </c>
      <c r="D79" s="51" t="s">
        <v>317</v>
      </c>
      <c r="E79" s="41" t="s">
        <v>318</v>
      </c>
      <c r="F79" s="108" t="s">
        <v>123</v>
      </c>
      <c r="G79" s="97" t="s">
        <v>46</v>
      </c>
      <c r="H79" s="93"/>
      <c r="I79" s="93" t="s">
        <v>207</v>
      </c>
      <c r="J79" s="71" t="s">
        <v>207</v>
      </c>
      <c r="K79" s="39"/>
      <c r="L79" s="48"/>
    </row>
    <row r="80" spans="1:12" s="4" customFormat="1" ht="26.25" customHeight="1" x14ac:dyDescent="0.25">
      <c r="A80" s="40" t="s">
        <v>122</v>
      </c>
      <c r="B80" s="41">
        <v>185</v>
      </c>
      <c r="C80" s="50">
        <v>10103845352</v>
      </c>
      <c r="D80" s="51" t="s">
        <v>319</v>
      </c>
      <c r="E80" s="41" t="s">
        <v>320</v>
      </c>
      <c r="F80" s="108" t="s">
        <v>75</v>
      </c>
      <c r="G80" s="97" t="s">
        <v>46</v>
      </c>
      <c r="H80" s="93"/>
      <c r="I80" s="93" t="s">
        <v>207</v>
      </c>
      <c r="J80" s="71" t="s">
        <v>207</v>
      </c>
      <c r="K80" s="39"/>
      <c r="L80" s="48"/>
    </row>
    <row r="81" spans="1:12" s="4" customFormat="1" ht="26.25" customHeight="1" x14ac:dyDescent="0.25">
      <c r="A81" s="40" t="s">
        <v>122</v>
      </c>
      <c r="B81" s="41">
        <v>186</v>
      </c>
      <c r="C81" s="50">
        <v>10107173159</v>
      </c>
      <c r="D81" s="51" t="s">
        <v>321</v>
      </c>
      <c r="E81" s="41" t="s">
        <v>322</v>
      </c>
      <c r="F81" s="108" t="s">
        <v>75</v>
      </c>
      <c r="G81" s="97" t="s">
        <v>54</v>
      </c>
      <c r="H81" s="93"/>
      <c r="I81" s="93" t="s">
        <v>207</v>
      </c>
      <c r="J81" s="71" t="s">
        <v>207</v>
      </c>
      <c r="K81" s="39"/>
      <c r="L81" s="48"/>
    </row>
    <row r="82" spans="1:12" s="4" customFormat="1" ht="26.25" customHeight="1" x14ac:dyDescent="0.25">
      <c r="A82" s="40" t="s">
        <v>122</v>
      </c>
      <c r="B82" s="41">
        <v>189</v>
      </c>
      <c r="C82" s="50">
        <v>10107235605</v>
      </c>
      <c r="D82" s="51" t="s">
        <v>323</v>
      </c>
      <c r="E82" s="41" t="s">
        <v>260</v>
      </c>
      <c r="F82" s="108" t="s">
        <v>123</v>
      </c>
      <c r="G82" s="97" t="s">
        <v>54</v>
      </c>
      <c r="H82" s="93"/>
      <c r="I82" s="93" t="s">
        <v>207</v>
      </c>
      <c r="J82" s="71" t="s">
        <v>207</v>
      </c>
      <c r="K82" s="39"/>
      <c r="L82" s="48"/>
    </row>
    <row r="83" spans="1:12" s="4" customFormat="1" ht="26.25" customHeight="1" x14ac:dyDescent="0.25">
      <c r="A83" s="40" t="s">
        <v>122</v>
      </c>
      <c r="B83" s="41">
        <v>197</v>
      </c>
      <c r="C83" s="50">
        <v>10105085235</v>
      </c>
      <c r="D83" s="51" t="s">
        <v>324</v>
      </c>
      <c r="E83" s="41" t="s">
        <v>325</v>
      </c>
      <c r="F83" s="108" t="s">
        <v>40</v>
      </c>
      <c r="G83" s="97" t="s">
        <v>92</v>
      </c>
      <c r="H83" s="93"/>
      <c r="I83" s="93" t="s">
        <v>207</v>
      </c>
      <c r="J83" s="71" t="s">
        <v>207</v>
      </c>
      <c r="K83" s="39"/>
      <c r="L83" s="48"/>
    </row>
    <row r="84" spans="1:12" s="4" customFormat="1" ht="26.25" customHeight="1" x14ac:dyDescent="0.25">
      <c r="A84" s="40" t="s">
        <v>122</v>
      </c>
      <c r="B84" s="41">
        <v>198</v>
      </c>
      <c r="C84" s="50">
        <v>10114234658</v>
      </c>
      <c r="D84" s="51" t="s">
        <v>326</v>
      </c>
      <c r="E84" s="41" t="s">
        <v>327</v>
      </c>
      <c r="F84" s="108" t="s">
        <v>75</v>
      </c>
      <c r="G84" s="97" t="s">
        <v>92</v>
      </c>
      <c r="H84" s="93"/>
      <c r="I84" s="93" t="s">
        <v>207</v>
      </c>
      <c r="J84" s="71" t="s">
        <v>207</v>
      </c>
      <c r="K84" s="39"/>
      <c r="L84" s="48"/>
    </row>
    <row r="85" spans="1:12" s="4" customFormat="1" ht="26.25" customHeight="1" x14ac:dyDescent="0.25">
      <c r="A85" s="40" t="s">
        <v>122</v>
      </c>
      <c r="B85" s="41">
        <v>199</v>
      </c>
      <c r="C85" s="50">
        <v>10102491392</v>
      </c>
      <c r="D85" s="51" t="s">
        <v>328</v>
      </c>
      <c r="E85" s="41" t="s">
        <v>329</v>
      </c>
      <c r="F85" s="108" t="s">
        <v>75</v>
      </c>
      <c r="G85" s="97" t="s">
        <v>56</v>
      </c>
      <c r="H85" s="93"/>
      <c r="I85" s="93" t="s">
        <v>207</v>
      </c>
      <c r="J85" s="71" t="s">
        <v>207</v>
      </c>
      <c r="K85" s="39"/>
      <c r="L85" s="48"/>
    </row>
    <row r="86" spans="1:12" s="4" customFormat="1" ht="26.25" customHeight="1" x14ac:dyDescent="0.25">
      <c r="A86" s="40" t="s">
        <v>122</v>
      </c>
      <c r="B86" s="41">
        <v>200</v>
      </c>
      <c r="C86" s="50">
        <v>10115078053</v>
      </c>
      <c r="D86" s="51" t="s">
        <v>330</v>
      </c>
      <c r="E86" s="41" t="s">
        <v>331</v>
      </c>
      <c r="F86" s="108" t="s">
        <v>75</v>
      </c>
      <c r="G86" s="97" t="s">
        <v>56</v>
      </c>
      <c r="H86" s="93"/>
      <c r="I86" s="93" t="s">
        <v>207</v>
      </c>
      <c r="J86" s="71" t="s">
        <v>207</v>
      </c>
      <c r="K86" s="39"/>
      <c r="L86" s="48"/>
    </row>
    <row r="87" spans="1:12" s="4" customFormat="1" ht="26.25" customHeight="1" x14ac:dyDescent="0.25">
      <c r="A87" s="40" t="s">
        <v>122</v>
      </c>
      <c r="B87" s="41">
        <v>201</v>
      </c>
      <c r="C87" s="50">
        <v>10114924368</v>
      </c>
      <c r="D87" s="51" t="s">
        <v>332</v>
      </c>
      <c r="E87" s="41" t="s">
        <v>333</v>
      </c>
      <c r="F87" s="108" t="s">
        <v>75</v>
      </c>
      <c r="G87" s="97" t="s">
        <v>56</v>
      </c>
      <c r="H87" s="93"/>
      <c r="I87" s="93" t="s">
        <v>207</v>
      </c>
      <c r="J87" s="71" t="s">
        <v>207</v>
      </c>
      <c r="K87" s="39"/>
      <c r="L87" s="48"/>
    </row>
    <row r="88" spans="1:12" s="4" customFormat="1" ht="26.25" customHeight="1" x14ac:dyDescent="0.25">
      <c r="A88" s="40" t="s">
        <v>122</v>
      </c>
      <c r="B88" s="41">
        <v>202</v>
      </c>
      <c r="C88" s="50">
        <v>10114923661</v>
      </c>
      <c r="D88" s="51" t="s">
        <v>334</v>
      </c>
      <c r="E88" s="41" t="s">
        <v>335</v>
      </c>
      <c r="F88" s="108" t="s">
        <v>75</v>
      </c>
      <c r="G88" s="97" t="s">
        <v>56</v>
      </c>
      <c r="H88" s="93"/>
      <c r="I88" s="93" t="s">
        <v>207</v>
      </c>
      <c r="J88" s="71" t="s">
        <v>207</v>
      </c>
      <c r="K88" s="39"/>
      <c r="L88" s="48"/>
    </row>
    <row r="89" spans="1:12" s="4" customFormat="1" ht="26.25" customHeight="1" x14ac:dyDescent="0.25">
      <c r="A89" s="40" t="s">
        <v>122</v>
      </c>
      <c r="B89" s="41">
        <v>205</v>
      </c>
      <c r="C89" s="50">
        <v>10104614682</v>
      </c>
      <c r="D89" s="51" t="s">
        <v>336</v>
      </c>
      <c r="E89" s="41" t="s">
        <v>337</v>
      </c>
      <c r="F89" s="108" t="s">
        <v>40</v>
      </c>
      <c r="G89" s="97" t="s">
        <v>93</v>
      </c>
      <c r="H89" s="93"/>
      <c r="I89" s="93" t="s">
        <v>207</v>
      </c>
      <c r="J89" s="71" t="s">
        <v>207</v>
      </c>
      <c r="K89" s="39"/>
      <c r="L89" s="48"/>
    </row>
    <row r="90" spans="1:12" s="4" customFormat="1" ht="26.25" customHeight="1" x14ac:dyDescent="0.25">
      <c r="A90" s="40" t="s">
        <v>122</v>
      </c>
      <c r="B90" s="41">
        <v>208</v>
      </c>
      <c r="C90" s="50">
        <v>10104579724</v>
      </c>
      <c r="D90" s="51" t="s">
        <v>338</v>
      </c>
      <c r="E90" s="41" t="s">
        <v>339</v>
      </c>
      <c r="F90" s="108" t="s">
        <v>75</v>
      </c>
      <c r="G90" s="97" t="s">
        <v>82</v>
      </c>
      <c r="H90" s="93"/>
      <c r="I90" s="93" t="s">
        <v>207</v>
      </c>
      <c r="J90" s="71" t="s">
        <v>207</v>
      </c>
      <c r="K90" s="39"/>
      <c r="L90" s="48"/>
    </row>
    <row r="91" spans="1:12" s="4" customFormat="1" ht="26.25" customHeight="1" x14ac:dyDescent="0.25">
      <c r="A91" s="40" t="s">
        <v>122</v>
      </c>
      <c r="B91" s="41">
        <v>215</v>
      </c>
      <c r="C91" s="50">
        <v>10093566079</v>
      </c>
      <c r="D91" s="51" t="s">
        <v>340</v>
      </c>
      <c r="E91" s="41" t="s">
        <v>341</v>
      </c>
      <c r="F91" s="108" t="s">
        <v>75</v>
      </c>
      <c r="G91" s="97" t="s">
        <v>53</v>
      </c>
      <c r="H91" s="93"/>
      <c r="I91" s="93" t="s">
        <v>207</v>
      </c>
      <c r="J91" s="71" t="s">
        <v>207</v>
      </c>
      <c r="K91" s="39"/>
      <c r="L91" s="48"/>
    </row>
    <row r="92" spans="1:12" s="4" customFormat="1" ht="26.25" customHeight="1" x14ac:dyDescent="0.25">
      <c r="A92" s="40" t="s">
        <v>122</v>
      </c>
      <c r="B92" s="41">
        <v>216</v>
      </c>
      <c r="C92" s="50">
        <v>10113845446</v>
      </c>
      <c r="D92" s="51" t="s">
        <v>342</v>
      </c>
      <c r="E92" s="41" t="s">
        <v>343</v>
      </c>
      <c r="F92" s="108" t="s">
        <v>75</v>
      </c>
      <c r="G92" s="97" t="s">
        <v>53</v>
      </c>
      <c r="H92" s="93"/>
      <c r="I92" s="93" t="s">
        <v>207</v>
      </c>
      <c r="J92" s="71" t="s">
        <v>207</v>
      </c>
      <c r="K92" s="39"/>
      <c r="L92" s="48"/>
    </row>
    <row r="93" spans="1:12" s="4" customFormat="1" ht="26.25" customHeight="1" x14ac:dyDescent="0.25">
      <c r="A93" s="40" t="s">
        <v>122</v>
      </c>
      <c r="B93" s="41">
        <v>235</v>
      </c>
      <c r="C93" s="50">
        <v>10104923769</v>
      </c>
      <c r="D93" s="51" t="s">
        <v>344</v>
      </c>
      <c r="E93" s="41" t="s">
        <v>345</v>
      </c>
      <c r="F93" s="108" t="s">
        <v>123</v>
      </c>
      <c r="G93" s="97" t="s">
        <v>47</v>
      </c>
      <c r="H93" s="93"/>
      <c r="I93" s="93" t="s">
        <v>207</v>
      </c>
      <c r="J93" s="71" t="s">
        <v>207</v>
      </c>
      <c r="K93" s="39"/>
      <c r="L93" s="48"/>
    </row>
    <row r="94" spans="1:12" s="4" customFormat="1" ht="26.25" customHeight="1" x14ac:dyDescent="0.25">
      <c r="A94" s="40" t="s">
        <v>122</v>
      </c>
      <c r="B94" s="41">
        <v>237</v>
      </c>
      <c r="C94" s="50">
        <v>10115074720</v>
      </c>
      <c r="D94" s="51" t="s">
        <v>346</v>
      </c>
      <c r="E94" s="41" t="s">
        <v>347</v>
      </c>
      <c r="F94" s="108" t="s">
        <v>123</v>
      </c>
      <c r="G94" s="97" t="s">
        <v>47</v>
      </c>
      <c r="H94" s="93"/>
      <c r="I94" s="93" t="s">
        <v>207</v>
      </c>
      <c r="J94" s="71" t="s">
        <v>207</v>
      </c>
      <c r="K94" s="39"/>
      <c r="L94" s="48"/>
    </row>
    <row r="95" spans="1:12" s="4" customFormat="1" ht="26.25" customHeight="1" x14ac:dyDescent="0.25">
      <c r="A95" s="40" t="s">
        <v>122</v>
      </c>
      <c r="B95" s="41">
        <v>238</v>
      </c>
      <c r="C95" s="50">
        <v>10113848173</v>
      </c>
      <c r="D95" s="51" t="s">
        <v>348</v>
      </c>
      <c r="E95" s="41" t="s">
        <v>349</v>
      </c>
      <c r="F95" s="108" t="s">
        <v>123</v>
      </c>
      <c r="G95" s="97" t="s">
        <v>47</v>
      </c>
      <c r="H95" s="93"/>
      <c r="I95" s="93" t="s">
        <v>207</v>
      </c>
      <c r="J95" s="71" t="s">
        <v>207</v>
      </c>
      <c r="K95" s="39"/>
      <c r="L95" s="48"/>
    </row>
    <row r="96" spans="1:12" s="4" customFormat="1" ht="26.25" customHeight="1" x14ac:dyDescent="0.25">
      <c r="A96" s="40" t="s">
        <v>122</v>
      </c>
      <c r="B96" s="41">
        <v>240</v>
      </c>
      <c r="C96" s="50">
        <v>10104992073</v>
      </c>
      <c r="D96" s="51" t="s">
        <v>350</v>
      </c>
      <c r="E96" s="41" t="s">
        <v>351</v>
      </c>
      <c r="F96" s="108" t="s">
        <v>40</v>
      </c>
      <c r="G96" s="97" t="s">
        <v>47</v>
      </c>
      <c r="H96" s="93"/>
      <c r="I96" s="93" t="s">
        <v>207</v>
      </c>
      <c r="J96" s="71" t="s">
        <v>207</v>
      </c>
      <c r="K96" s="39"/>
      <c r="L96" s="48"/>
    </row>
    <row r="97" spans="1:12" s="4" customFormat="1" ht="26.25" customHeight="1" x14ac:dyDescent="0.25">
      <c r="A97" s="40" t="s">
        <v>122</v>
      </c>
      <c r="B97" s="41">
        <v>241</v>
      </c>
      <c r="C97" s="50">
        <v>10105908422</v>
      </c>
      <c r="D97" s="51" t="s">
        <v>352</v>
      </c>
      <c r="E97" s="41" t="s">
        <v>353</v>
      </c>
      <c r="F97" s="108" t="s">
        <v>123</v>
      </c>
      <c r="G97" s="97" t="s">
        <v>47</v>
      </c>
      <c r="H97" s="93"/>
      <c r="I97" s="93" t="s">
        <v>207</v>
      </c>
      <c r="J97" s="71" t="s">
        <v>207</v>
      </c>
      <c r="K97" s="39"/>
      <c r="L97" s="48"/>
    </row>
    <row r="98" spans="1:12" s="4" customFormat="1" ht="26.25" customHeight="1" x14ac:dyDescent="0.25">
      <c r="A98" s="40" t="s">
        <v>121</v>
      </c>
      <c r="B98" s="41">
        <v>176</v>
      </c>
      <c r="C98" s="50">
        <v>10077285035</v>
      </c>
      <c r="D98" s="51" t="s">
        <v>354</v>
      </c>
      <c r="E98" s="41" t="s">
        <v>355</v>
      </c>
      <c r="F98" s="108" t="s">
        <v>75</v>
      </c>
      <c r="G98" s="97" t="s">
        <v>24</v>
      </c>
      <c r="H98" s="93"/>
      <c r="I98" s="93" t="s">
        <v>207</v>
      </c>
      <c r="J98" s="71" t="s">
        <v>207</v>
      </c>
      <c r="K98" s="39"/>
      <c r="L98" s="48"/>
    </row>
    <row r="99" spans="1:12" s="4" customFormat="1" ht="26.25" customHeight="1" x14ac:dyDescent="0.25">
      <c r="A99" s="40" t="s">
        <v>121</v>
      </c>
      <c r="B99" s="41">
        <v>193</v>
      </c>
      <c r="C99" s="50">
        <v>10104984595</v>
      </c>
      <c r="D99" s="51" t="s">
        <v>356</v>
      </c>
      <c r="E99" s="41" t="s">
        <v>357</v>
      </c>
      <c r="F99" s="108" t="s">
        <v>75</v>
      </c>
      <c r="G99" s="97" t="s">
        <v>51</v>
      </c>
      <c r="H99" s="93"/>
      <c r="I99" s="93" t="s">
        <v>207</v>
      </c>
      <c r="J99" s="71" t="s">
        <v>207</v>
      </c>
      <c r="K99" s="39"/>
      <c r="L99" s="48"/>
    </row>
    <row r="100" spans="1:12" s="4" customFormat="1" ht="26.25" customHeight="1" x14ac:dyDescent="0.25">
      <c r="A100" s="40" t="s">
        <v>121</v>
      </c>
      <c r="B100" s="41">
        <v>211</v>
      </c>
      <c r="C100" s="50">
        <v>10105693810</v>
      </c>
      <c r="D100" s="51" t="s">
        <v>358</v>
      </c>
      <c r="E100" s="41" t="s">
        <v>359</v>
      </c>
      <c r="F100" s="108" t="s">
        <v>40</v>
      </c>
      <c r="G100" s="97" t="s">
        <v>80</v>
      </c>
      <c r="H100" s="93"/>
      <c r="I100" s="93" t="s">
        <v>207</v>
      </c>
      <c r="J100" s="71" t="s">
        <v>207</v>
      </c>
      <c r="K100" s="39"/>
      <c r="L100" s="48"/>
    </row>
    <row r="101" spans="1:12" s="4" customFormat="1" ht="26.25" customHeight="1" thickBot="1" x14ac:dyDescent="0.3">
      <c r="A101" s="40" t="s">
        <v>121</v>
      </c>
      <c r="B101" s="41">
        <v>231</v>
      </c>
      <c r="C101" s="50">
        <v>10114795844</v>
      </c>
      <c r="D101" s="51" t="s">
        <v>360</v>
      </c>
      <c r="E101" s="41" t="s">
        <v>361</v>
      </c>
      <c r="F101" s="108" t="s">
        <v>123</v>
      </c>
      <c r="G101" s="97" t="s">
        <v>47</v>
      </c>
      <c r="H101" s="93"/>
      <c r="I101" s="93" t="s">
        <v>207</v>
      </c>
      <c r="J101" s="106" t="s">
        <v>207</v>
      </c>
      <c r="K101" s="39"/>
      <c r="L101" s="48"/>
    </row>
    <row r="102" spans="1:12" ht="9" customHeight="1" thickTop="1" thickBot="1" x14ac:dyDescent="0.35">
      <c r="A102" s="33"/>
      <c r="B102" s="34"/>
      <c r="C102" s="34"/>
      <c r="D102" s="35"/>
      <c r="E102" s="25"/>
      <c r="F102" s="26"/>
      <c r="G102" s="27"/>
      <c r="H102" s="31"/>
      <c r="I102" s="31"/>
      <c r="J102" s="72"/>
      <c r="K102" s="31"/>
      <c r="L102" s="31"/>
    </row>
    <row r="103" spans="1:12" ht="15" thickTop="1" x14ac:dyDescent="0.25">
      <c r="A103" s="182" t="s">
        <v>5</v>
      </c>
      <c r="B103" s="173"/>
      <c r="C103" s="173"/>
      <c r="D103" s="173"/>
      <c r="E103" s="173"/>
      <c r="F103" s="173"/>
      <c r="G103" s="173" t="s">
        <v>6</v>
      </c>
      <c r="H103" s="173"/>
      <c r="I103" s="173"/>
      <c r="J103" s="173"/>
      <c r="K103" s="173"/>
      <c r="L103" s="174"/>
    </row>
    <row r="104" spans="1:12" x14ac:dyDescent="0.25">
      <c r="A104" s="52" t="s">
        <v>30</v>
      </c>
      <c r="B104" s="53"/>
      <c r="C104" s="58"/>
      <c r="D104" s="109" t="s">
        <v>182</v>
      </c>
      <c r="E104" s="77"/>
      <c r="F104" s="83"/>
      <c r="G104" s="59" t="s">
        <v>41</v>
      </c>
      <c r="H104" s="109">
        <v>15</v>
      </c>
      <c r="I104" s="77"/>
      <c r="J104" s="78"/>
      <c r="K104" s="73" t="s">
        <v>39</v>
      </c>
      <c r="L104" s="111">
        <f>COUNTIF(F23:F137,"ЗМС")</f>
        <v>0</v>
      </c>
    </row>
    <row r="105" spans="1:12" x14ac:dyDescent="0.25">
      <c r="A105" s="52" t="s">
        <v>31</v>
      </c>
      <c r="B105" s="8"/>
      <c r="C105" s="60"/>
      <c r="D105" s="129">
        <v>0.52</v>
      </c>
      <c r="E105" s="84"/>
      <c r="F105" s="85"/>
      <c r="G105" s="61" t="s">
        <v>34</v>
      </c>
      <c r="H105" s="110">
        <f>H106+H111</f>
        <v>79</v>
      </c>
      <c r="I105" s="79"/>
      <c r="J105" s="80"/>
      <c r="K105" s="74" t="s">
        <v>21</v>
      </c>
      <c r="L105" s="111">
        <f>COUNTIF(F23:F137,"МСМК")</f>
        <v>0</v>
      </c>
    </row>
    <row r="106" spans="1:12" x14ac:dyDescent="0.25">
      <c r="A106" s="52" t="s">
        <v>32</v>
      </c>
      <c r="B106" s="8"/>
      <c r="C106" s="63"/>
      <c r="D106" s="110" t="s">
        <v>183</v>
      </c>
      <c r="E106" s="84"/>
      <c r="F106" s="85"/>
      <c r="G106" s="61" t="s">
        <v>35</v>
      </c>
      <c r="H106" s="110">
        <f>H107+H108+H109+H110</f>
        <v>75</v>
      </c>
      <c r="I106" s="79"/>
      <c r="J106" s="80"/>
      <c r="K106" s="74" t="s">
        <v>25</v>
      </c>
      <c r="L106" s="111">
        <f>COUNTIF(F23:F137,"МС")</f>
        <v>0</v>
      </c>
    </row>
    <row r="107" spans="1:12" x14ac:dyDescent="0.25">
      <c r="A107" s="52" t="s">
        <v>33</v>
      </c>
      <c r="B107" s="8"/>
      <c r="C107" s="63"/>
      <c r="D107" s="110" t="s">
        <v>159</v>
      </c>
      <c r="E107" s="84"/>
      <c r="F107" s="85"/>
      <c r="G107" s="61" t="s">
        <v>36</v>
      </c>
      <c r="H107" s="110">
        <f>COUNT(A23:A137)</f>
        <v>50</v>
      </c>
      <c r="I107" s="79"/>
      <c r="J107" s="80"/>
      <c r="K107" s="74" t="s">
        <v>40</v>
      </c>
      <c r="L107" s="111">
        <f>COUNTIF(F23:F137,"КМС")</f>
        <v>12</v>
      </c>
    </row>
    <row r="108" spans="1:12" x14ac:dyDescent="0.25">
      <c r="A108" s="52"/>
      <c r="B108" s="8"/>
      <c r="C108" s="63"/>
      <c r="D108" s="36"/>
      <c r="E108" s="84"/>
      <c r="F108" s="85"/>
      <c r="G108" s="61" t="s">
        <v>76</v>
      </c>
      <c r="H108" s="110">
        <f>COUNTIF(A23:A137,"ЛИМ")</f>
        <v>0</v>
      </c>
      <c r="I108" s="79"/>
      <c r="J108" s="80"/>
      <c r="K108" s="74" t="s">
        <v>75</v>
      </c>
      <c r="L108" s="111">
        <f>COUNTIF(F23:F137,"1 СР")</f>
        <v>47</v>
      </c>
    </row>
    <row r="109" spans="1:12" x14ac:dyDescent="0.25">
      <c r="A109" s="52"/>
      <c r="B109" s="8"/>
      <c r="C109" s="8"/>
      <c r="D109" s="36"/>
      <c r="E109" s="84"/>
      <c r="F109" s="85"/>
      <c r="G109" s="61" t="s">
        <v>37</v>
      </c>
      <c r="H109" s="110">
        <f>COUNTIF(A23:A137,"НФ")</f>
        <v>25</v>
      </c>
      <c r="I109" s="79"/>
      <c r="J109" s="80"/>
      <c r="K109" s="74" t="s">
        <v>123</v>
      </c>
      <c r="L109" s="111">
        <f>COUNTIF(F23:F137,"2 СР")</f>
        <v>19</v>
      </c>
    </row>
    <row r="110" spans="1:12" x14ac:dyDescent="0.25">
      <c r="A110" s="52"/>
      <c r="B110" s="8"/>
      <c r="C110" s="8"/>
      <c r="D110" s="36"/>
      <c r="E110" s="84"/>
      <c r="F110" s="85"/>
      <c r="G110" s="61" t="s">
        <v>42</v>
      </c>
      <c r="H110" s="110">
        <f>COUNTIF(A23:A137,"ДСКВ")</f>
        <v>0</v>
      </c>
      <c r="I110" s="79"/>
      <c r="J110" s="80"/>
      <c r="K110" s="74" t="s">
        <v>124</v>
      </c>
      <c r="L110" s="112">
        <f>COUNTIF(F23:F137,"3 СР")</f>
        <v>1</v>
      </c>
    </row>
    <row r="111" spans="1:12" x14ac:dyDescent="0.25">
      <c r="A111" s="52"/>
      <c r="B111" s="8"/>
      <c r="C111" s="8"/>
      <c r="D111" s="36"/>
      <c r="E111" s="86"/>
      <c r="F111" s="87"/>
      <c r="G111" s="61" t="s">
        <v>38</v>
      </c>
      <c r="H111" s="110">
        <f>COUNTIF(A23:A137,"НС")</f>
        <v>4</v>
      </c>
      <c r="I111" s="81"/>
      <c r="J111" s="82"/>
      <c r="K111" s="74"/>
      <c r="L111" s="62"/>
    </row>
    <row r="112" spans="1:12" ht="9.75" customHeight="1" x14ac:dyDescent="0.25">
      <c r="A112" s="18"/>
      <c r="L112" s="19"/>
    </row>
    <row r="113" spans="1:12" ht="15.6" x14ac:dyDescent="0.25">
      <c r="A113" s="177" t="s">
        <v>3</v>
      </c>
      <c r="B113" s="178"/>
      <c r="C113" s="178"/>
      <c r="D113" s="178"/>
      <c r="E113" s="178" t="s">
        <v>12</v>
      </c>
      <c r="F113" s="178"/>
      <c r="G113" s="178"/>
      <c r="H113" s="178"/>
      <c r="I113" s="178" t="s">
        <v>4</v>
      </c>
      <c r="J113" s="178"/>
      <c r="K113" s="178"/>
      <c r="L113" s="179"/>
    </row>
    <row r="114" spans="1:12" x14ac:dyDescent="0.25">
      <c r="A114" s="185"/>
      <c r="B114" s="186"/>
      <c r="C114" s="186"/>
      <c r="D114" s="186"/>
      <c r="E114" s="186"/>
      <c r="F114" s="187"/>
      <c r="G114" s="187"/>
      <c r="H114" s="187"/>
      <c r="I114" s="187"/>
      <c r="J114" s="187"/>
      <c r="K114" s="187"/>
      <c r="L114" s="188"/>
    </row>
    <row r="115" spans="1:12" x14ac:dyDescent="0.25">
      <c r="A115" s="88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90"/>
    </row>
    <row r="116" spans="1:12" x14ac:dyDescent="0.25">
      <c r="A116" s="88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90"/>
    </row>
    <row r="117" spans="1:12" x14ac:dyDescent="0.25">
      <c r="A117" s="88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90"/>
    </row>
    <row r="118" spans="1:12" x14ac:dyDescent="0.25">
      <c r="A118" s="88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90"/>
    </row>
    <row r="119" spans="1:12" x14ac:dyDescent="0.25">
      <c r="A119" s="185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9"/>
    </row>
    <row r="120" spans="1:12" x14ac:dyDescent="0.25">
      <c r="A120" s="185"/>
      <c r="B120" s="186"/>
      <c r="C120" s="186"/>
      <c r="D120" s="186"/>
      <c r="E120" s="186"/>
      <c r="F120" s="190"/>
      <c r="G120" s="190"/>
      <c r="H120" s="190"/>
      <c r="I120" s="190"/>
      <c r="J120" s="190"/>
      <c r="K120" s="190"/>
      <c r="L120" s="191"/>
    </row>
    <row r="121" spans="1:12" ht="16.2" thickBot="1" x14ac:dyDescent="0.3">
      <c r="A121" s="192"/>
      <c r="B121" s="183"/>
      <c r="C121" s="183"/>
      <c r="D121" s="183"/>
      <c r="E121" s="183" t="s">
        <v>87</v>
      </c>
      <c r="F121" s="183"/>
      <c r="G121" s="183"/>
      <c r="H121" s="183"/>
      <c r="I121" s="183" t="s">
        <v>88</v>
      </c>
      <c r="J121" s="183"/>
      <c r="K121" s="183"/>
      <c r="L121" s="184"/>
    </row>
    <row r="122" spans="1:12" ht="14.4" thickTop="1" x14ac:dyDescent="0.25"/>
    <row r="125" spans="1:12" x14ac:dyDescent="0.25">
      <c r="A125" s="1" t="s">
        <v>72</v>
      </c>
    </row>
    <row r="127" spans="1:12" x14ac:dyDescent="0.25">
      <c r="A127" s="1" t="s">
        <v>63</v>
      </c>
    </row>
    <row r="128" spans="1:12" x14ac:dyDescent="0.25">
      <c r="A128" s="1" t="s">
        <v>64</v>
      </c>
    </row>
    <row r="129" spans="1:4" x14ac:dyDescent="0.25">
      <c r="A129" s="1" t="s">
        <v>66</v>
      </c>
    </row>
    <row r="130" spans="1:4" x14ac:dyDescent="0.25">
      <c r="A130" s="1" t="s">
        <v>65</v>
      </c>
    </row>
    <row r="131" spans="1:4" x14ac:dyDescent="0.25">
      <c r="A131" s="1" t="s">
        <v>67</v>
      </c>
    </row>
    <row r="132" spans="1:4" x14ac:dyDescent="0.25">
      <c r="A132" s="1" t="s">
        <v>68</v>
      </c>
    </row>
    <row r="133" spans="1:4" x14ac:dyDescent="0.25">
      <c r="A133" s="1" t="s">
        <v>69</v>
      </c>
    </row>
    <row r="134" spans="1:4" x14ac:dyDescent="0.25">
      <c r="A134" s="57" t="s">
        <v>61</v>
      </c>
      <c r="D134" s="1" t="s">
        <v>70</v>
      </c>
    </row>
    <row r="135" spans="1:4" x14ac:dyDescent="0.25">
      <c r="A135" s="57" t="s">
        <v>62</v>
      </c>
    </row>
    <row r="136" spans="1:4" x14ac:dyDescent="0.25">
      <c r="A136" s="57" t="s">
        <v>73</v>
      </c>
    </row>
    <row r="137" spans="1:4" x14ac:dyDescent="0.25">
      <c r="A137" s="98" t="s">
        <v>79</v>
      </c>
    </row>
    <row r="138" spans="1:4" x14ac:dyDescent="0.25">
      <c r="A138" s="98" t="s">
        <v>78</v>
      </c>
    </row>
    <row r="139" spans="1:4" x14ac:dyDescent="0.25">
      <c r="A139" s="94" t="s">
        <v>41</v>
      </c>
      <c r="C139" s="76" t="s">
        <v>71</v>
      </c>
    </row>
    <row r="140" spans="1:4" x14ac:dyDescent="0.25">
      <c r="A140" s="95" t="s">
        <v>77</v>
      </c>
      <c r="C140" s="76"/>
    </row>
    <row r="141" spans="1:4" x14ac:dyDescent="0.25">
      <c r="A141" s="1" t="s">
        <v>74</v>
      </c>
    </row>
  </sheetData>
  <mergeCells count="39">
    <mergeCell ref="I121:L121"/>
    <mergeCell ref="A114:E114"/>
    <mergeCell ref="F114:L114"/>
    <mergeCell ref="A119:E119"/>
    <mergeCell ref="F119:L119"/>
    <mergeCell ref="A120:E120"/>
    <mergeCell ref="F120:L120"/>
    <mergeCell ref="A121:D121"/>
    <mergeCell ref="E121:H121"/>
    <mergeCell ref="G103:L103"/>
    <mergeCell ref="L21:L22"/>
    <mergeCell ref="E21:E22"/>
    <mergeCell ref="A113:D113"/>
    <mergeCell ref="E113:H113"/>
    <mergeCell ref="I113:L113"/>
    <mergeCell ref="F21:F22"/>
    <mergeCell ref="G21:G22"/>
    <mergeCell ref="H21:H22"/>
    <mergeCell ref="A103:F103"/>
    <mergeCell ref="A15:G15"/>
    <mergeCell ref="K21:K22"/>
    <mergeCell ref="A6:L6"/>
    <mergeCell ref="A7:L7"/>
    <mergeCell ref="A9:L9"/>
    <mergeCell ref="A8:L8"/>
    <mergeCell ref="A12:L12"/>
    <mergeCell ref="I21:I22"/>
    <mergeCell ref="J21:J22"/>
    <mergeCell ref="D21:D22"/>
    <mergeCell ref="A21:A22"/>
    <mergeCell ref="B21:B22"/>
    <mergeCell ref="C21:C22"/>
    <mergeCell ref="A10:L10"/>
    <mergeCell ref="A11:L11"/>
    <mergeCell ref="A1:L1"/>
    <mergeCell ref="A2:L2"/>
    <mergeCell ref="A3:L3"/>
    <mergeCell ref="A4:L4"/>
    <mergeCell ref="A5:L5"/>
  </mergeCells>
  <conditionalFormatting sqref="B1 B6:B7 B9:B11 B102:B1048576 B15:B100">
    <cfRule type="duplicateValues" dxfId="40" priority="6"/>
  </conditionalFormatting>
  <conditionalFormatting sqref="B2">
    <cfRule type="duplicateValues" dxfId="39" priority="5"/>
  </conditionalFormatting>
  <conditionalFormatting sqref="B3">
    <cfRule type="duplicateValues" dxfId="38" priority="4"/>
  </conditionalFormatting>
  <conditionalFormatting sqref="B4">
    <cfRule type="duplicateValues" dxfId="37" priority="3"/>
  </conditionalFormatting>
  <conditionalFormatting sqref="B101">
    <cfRule type="duplicateValues" dxfId="36" priority="2"/>
  </conditionalFormatting>
  <conditionalFormatting sqref="B13:B14">
    <cfRule type="duplicateValues" dxfId="35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087D0-7386-41AB-B886-CA00168800B2}">
  <sheetPr>
    <tabColor theme="3" tint="-0.249977111117893"/>
    <pageSetUpPr fitToPage="1"/>
  </sheetPr>
  <dimension ref="A1:Q120"/>
  <sheetViews>
    <sheetView view="pageBreakPreview" zoomScaleNormal="100" zoomScaleSheetLayoutView="100" workbookViewId="0">
      <selection activeCell="A9" sqref="A9:L9"/>
    </sheetView>
  </sheetViews>
  <sheetFormatPr defaultColWidth="9.109375" defaultRowHeight="13.8" x14ac:dyDescent="0.25"/>
  <cols>
    <col min="1" max="1" width="7" style="1" customWidth="1"/>
    <col min="2" max="2" width="7" style="105" customWidth="1"/>
    <col min="3" max="3" width="13.33203125" style="105" customWidth="1"/>
    <col min="4" max="4" width="30.33203125" style="1" customWidth="1"/>
    <col min="5" max="5" width="11.6640625" style="1" customWidth="1"/>
    <col min="6" max="6" width="7.6640625" style="1" customWidth="1"/>
    <col min="7" max="7" width="22.44140625" style="1" customWidth="1"/>
    <col min="8" max="8" width="11.44140625" style="1" customWidth="1"/>
    <col min="9" max="9" width="11.5546875" style="1" customWidth="1"/>
    <col min="10" max="10" width="13.5546875" style="75" customWidth="1"/>
    <col min="11" max="11" width="13.33203125" style="1" customWidth="1"/>
    <col min="12" max="12" width="18.6640625" style="1" customWidth="1"/>
    <col min="13" max="16384" width="9.109375" style="1"/>
  </cols>
  <sheetData>
    <row r="1" spans="1:17" ht="15.75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7" ht="15.75" customHeight="1" x14ac:dyDescent="0.25">
      <c r="A2" s="148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7" ht="15.75" customHeight="1" x14ac:dyDescent="0.25">
      <c r="A3" s="148" t="s">
        <v>11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7" ht="21" x14ac:dyDescent="0.25">
      <c r="A4" s="148" t="s">
        <v>84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7" x14ac:dyDescent="0.3">
      <c r="A5" s="149" t="s">
        <v>207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O5" s="32"/>
    </row>
    <row r="6" spans="1:17" s="2" customFormat="1" ht="28.8" x14ac:dyDescent="0.3">
      <c r="A6" s="155" t="s">
        <v>85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Q6" s="32"/>
    </row>
    <row r="7" spans="1:17" s="2" customFormat="1" ht="18" customHeight="1" x14ac:dyDescent="0.25">
      <c r="A7" s="156" t="s">
        <v>17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7" s="2" customFormat="1" ht="4.5" customHeight="1" thickBot="1" x14ac:dyDescent="0.3">
      <c r="A8" s="160" t="s">
        <v>207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7" ht="19.5" customHeight="1" thickTop="1" x14ac:dyDescent="0.25">
      <c r="A9" s="157" t="s">
        <v>22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9"/>
    </row>
    <row r="10" spans="1:17" ht="18" customHeight="1" x14ac:dyDescent="0.25">
      <c r="A10" s="170" t="s">
        <v>43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2"/>
    </row>
    <row r="11" spans="1:17" ht="19.5" customHeight="1" x14ac:dyDescent="0.25">
      <c r="A11" s="170" t="s">
        <v>94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2"/>
    </row>
    <row r="12" spans="1:17" ht="5.25" customHeight="1" x14ac:dyDescent="0.25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3"/>
    </row>
    <row r="13" spans="1:17" ht="15.6" x14ac:dyDescent="0.3">
      <c r="A13" s="64" t="s">
        <v>202</v>
      </c>
      <c r="B13" s="28"/>
      <c r="C13" s="28"/>
      <c r="D13" s="99"/>
      <c r="E13" s="5"/>
      <c r="F13" s="5"/>
      <c r="G13" s="49" t="s">
        <v>362</v>
      </c>
      <c r="H13" s="5"/>
      <c r="I13" s="5"/>
      <c r="J13" s="65"/>
      <c r="K13" s="42"/>
      <c r="L13" s="43" t="s">
        <v>205</v>
      </c>
    </row>
    <row r="14" spans="1:17" ht="15.6" x14ac:dyDescent="0.25">
      <c r="A14" s="146" t="s">
        <v>635</v>
      </c>
      <c r="B14" s="14"/>
      <c r="C14" s="14"/>
      <c r="D14" s="100"/>
      <c r="E14" s="6"/>
      <c r="F14" s="6"/>
      <c r="G14" s="147" t="s">
        <v>363</v>
      </c>
      <c r="H14" s="6"/>
      <c r="I14" s="6"/>
      <c r="J14" s="66"/>
      <c r="K14" s="44"/>
      <c r="L14" s="101" t="s">
        <v>206</v>
      </c>
    </row>
    <row r="15" spans="1:17" ht="14.4" x14ac:dyDescent="0.25">
      <c r="A15" s="150" t="s">
        <v>10</v>
      </c>
      <c r="B15" s="151"/>
      <c r="C15" s="151"/>
      <c r="D15" s="151"/>
      <c r="E15" s="151"/>
      <c r="F15" s="151"/>
      <c r="G15" s="152"/>
      <c r="H15" s="23" t="s">
        <v>1</v>
      </c>
      <c r="I15" s="22"/>
      <c r="J15" s="67"/>
      <c r="K15" s="22"/>
      <c r="L15" s="24"/>
    </row>
    <row r="16" spans="1:17" ht="14.4" x14ac:dyDescent="0.25">
      <c r="A16" s="20" t="s">
        <v>18</v>
      </c>
      <c r="B16" s="16"/>
      <c r="C16" s="16"/>
      <c r="D16" s="10"/>
      <c r="E16" s="11"/>
      <c r="F16" s="10"/>
      <c r="G16" s="12" t="s">
        <v>207</v>
      </c>
      <c r="H16" s="57" t="s">
        <v>60</v>
      </c>
      <c r="I16" s="7"/>
      <c r="J16" s="68"/>
      <c r="K16" s="7"/>
      <c r="L16" s="21" t="s">
        <v>181</v>
      </c>
    </row>
    <row r="17" spans="1:12" ht="14.4" x14ac:dyDescent="0.25">
      <c r="A17" s="20" t="s">
        <v>19</v>
      </c>
      <c r="B17" s="16"/>
      <c r="C17" s="16"/>
      <c r="D17" s="9"/>
      <c r="E17" s="11"/>
      <c r="F17" s="10"/>
      <c r="G17" s="12" t="s">
        <v>87</v>
      </c>
      <c r="H17" s="57" t="s">
        <v>61</v>
      </c>
      <c r="I17" s="7"/>
      <c r="J17" s="68"/>
      <c r="K17" s="7"/>
      <c r="L17" s="56"/>
    </row>
    <row r="18" spans="1:12" ht="14.4" x14ac:dyDescent="0.25">
      <c r="A18" s="20" t="s">
        <v>20</v>
      </c>
      <c r="B18" s="16"/>
      <c r="C18" s="16"/>
      <c r="D18" s="9"/>
      <c r="E18" s="11"/>
      <c r="F18" s="10"/>
      <c r="G18" s="12" t="s">
        <v>88</v>
      </c>
      <c r="H18" s="57" t="s">
        <v>62</v>
      </c>
      <c r="I18" s="7"/>
      <c r="J18" s="68"/>
      <c r="K18" s="7"/>
      <c r="L18" s="56"/>
    </row>
    <row r="19" spans="1:12" ht="16.2" thickBot="1" x14ac:dyDescent="0.3">
      <c r="A19" s="20" t="s">
        <v>16</v>
      </c>
      <c r="B19" s="17"/>
      <c r="C19" s="17"/>
      <c r="D19" s="8"/>
      <c r="E19" s="8"/>
      <c r="F19" s="8"/>
      <c r="G19" s="12" t="s">
        <v>89</v>
      </c>
      <c r="H19" s="57" t="s">
        <v>59</v>
      </c>
      <c r="I19" s="7"/>
      <c r="J19" s="68"/>
      <c r="K19" s="91">
        <v>72</v>
      </c>
      <c r="L19" s="21" t="s">
        <v>125</v>
      </c>
    </row>
    <row r="20" spans="1:12" ht="9.75" customHeight="1" thickTop="1" thickBot="1" x14ac:dyDescent="0.3">
      <c r="A20" s="37"/>
      <c r="B20" s="30"/>
      <c r="C20" s="30"/>
      <c r="D20" s="29"/>
      <c r="E20" s="29"/>
      <c r="F20" s="29"/>
      <c r="G20" s="29"/>
      <c r="H20" s="29"/>
      <c r="I20" s="29"/>
      <c r="J20" s="69"/>
      <c r="K20" s="29"/>
      <c r="L20" s="38"/>
    </row>
    <row r="21" spans="1:12" s="3" customFormat="1" ht="21" customHeight="1" thickTop="1" x14ac:dyDescent="0.25">
      <c r="A21" s="168" t="s">
        <v>7</v>
      </c>
      <c r="B21" s="164" t="s">
        <v>13</v>
      </c>
      <c r="C21" s="164" t="s">
        <v>45</v>
      </c>
      <c r="D21" s="164" t="s">
        <v>2</v>
      </c>
      <c r="E21" s="164" t="s">
        <v>44</v>
      </c>
      <c r="F21" s="164" t="s">
        <v>9</v>
      </c>
      <c r="G21" s="180" t="s">
        <v>14</v>
      </c>
      <c r="H21" s="180" t="s">
        <v>8</v>
      </c>
      <c r="I21" s="164" t="s">
        <v>27</v>
      </c>
      <c r="J21" s="166" t="s">
        <v>23</v>
      </c>
      <c r="K21" s="153" t="s">
        <v>26</v>
      </c>
      <c r="L21" s="175" t="s">
        <v>15</v>
      </c>
    </row>
    <row r="22" spans="1:12" s="3" customFormat="1" ht="13.5" customHeight="1" thickBot="1" x14ac:dyDescent="0.3">
      <c r="A22" s="169"/>
      <c r="B22" s="165"/>
      <c r="C22" s="165"/>
      <c r="D22" s="165"/>
      <c r="E22" s="165"/>
      <c r="F22" s="165"/>
      <c r="G22" s="181"/>
      <c r="H22" s="181"/>
      <c r="I22" s="165"/>
      <c r="J22" s="167"/>
      <c r="K22" s="154"/>
      <c r="L22" s="176"/>
    </row>
    <row r="23" spans="1:12" s="4" customFormat="1" ht="26.25" customHeight="1" thickTop="1" x14ac:dyDescent="0.25">
      <c r="A23" s="45">
        <v>1</v>
      </c>
      <c r="B23" s="54">
        <v>106</v>
      </c>
      <c r="C23" s="54">
        <v>10036076809</v>
      </c>
      <c r="D23" s="55" t="s">
        <v>364</v>
      </c>
      <c r="E23" s="41" t="s">
        <v>365</v>
      </c>
      <c r="F23" s="107" t="s">
        <v>25</v>
      </c>
      <c r="G23" s="96" t="s">
        <v>24</v>
      </c>
      <c r="H23" s="92" t="s">
        <v>126</v>
      </c>
      <c r="I23" s="93" t="s">
        <v>207</v>
      </c>
      <c r="J23" s="70">
        <v>36.373842267751897</v>
      </c>
      <c r="K23" s="46"/>
      <c r="L23" s="47"/>
    </row>
    <row r="24" spans="1:12" s="4" customFormat="1" ht="26.25" customHeight="1" x14ac:dyDescent="0.25">
      <c r="A24" s="40">
        <v>2</v>
      </c>
      <c r="B24" s="50">
        <v>104</v>
      </c>
      <c r="C24" s="50">
        <v>10072990864</v>
      </c>
      <c r="D24" s="51" t="s">
        <v>366</v>
      </c>
      <c r="E24" s="41" t="s">
        <v>367</v>
      </c>
      <c r="F24" s="108" t="s">
        <v>40</v>
      </c>
      <c r="G24" s="97" t="s">
        <v>24</v>
      </c>
      <c r="H24" s="93" t="s">
        <v>126</v>
      </c>
      <c r="I24" s="93" t="s">
        <v>207</v>
      </c>
      <c r="J24" s="71">
        <v>36.373842267751897</v>
      </c>
      <c r="K24" s="39"/>
      <c r="L24" s="48"/>
    </row>
    <row r="25" spans="1:12" s="4" customFormat="1" ht="26.25" customHeight="1" x14ac:dyDescent="0.25">
      <c r="A25" s="40">
        <v>3</v>
      </c>
      <c r="B25" s="41">
        <v>105</v>
      </c>
      <c r="C25" s="50">
        <v>10049916685</v>
      </c>
      <c r="D25" s="51" t="s">
        <v>368</v>
      </c>
      <c r="E25" s="41" t="s">
        <v>369</v>
      </c>
      <c r="F25" s="108" t="s">
        <v>25</v>
      </c>
      <c r="G25" s="97" t="s">
        <v>24</v>
      </c>
      <c r="H25" s="93" t="s">
        <v>127</v>
      </c>
      <c r="I25" s="93">
        <v>2.3148148148161019E-5</v>
      </c>
      <c r="J25" s="71">
        <v>36.363636363636367</v>
      </c>
      <c r="K25" s="39"/>
      <c r="L25" s="48"/>
    </row>
    <row r="26" spans="1:12" s="4" customFormat="1" ht="26.25" customHeight="1" x14ac:dyDescent="0.25">
      <c r="A26" s="40">
        <v>4</v>
      </c>
      <c r="B26" s="41">
        <v>103</v>
      </c>
      <c r="C26" s="50">
        <v>10036064681</v>
      </c>
      <c r="D26" s="51" t="s">
        <v>370</v>
      </c>
      <c r="E26" s="41" t="s">
        <v>365</v>
      </c>
      <c r="F26" s="108" t="s">
        <v>40</v>
      </c>
      <c r="G26" s="97" t="s">
        <v>46</v>
      </c>
      <c r="H26" s="93" t="s">
        <v>128</v>
      </c>
      <c r="I26" s="93">
        <v>1.2847222222222288E-3</v>
      </c>
      <c r="J26" s="71">
        <v>35.815945833909076</v>
      </c>
      <c r="K26" s="39"/>
      <c r="L26" s="48"/>
    </row>
    <row r="27" spans="1:12" s="4" customFormat="1" ht="26.25" customHeight="1" x14ac:dyDescent="0.25">
      <c r="A27" s="40">
        <v>5</v>
      </c>
      <c r="B27" s="41">
        <v>145</v>
      </c>
      <c r="C27" s="50">
        <v>10053913691</v>
      </c>
      <c r="D27" s="51" t="s">
        <v>371</v>
      </c>
      <c r="E27" s="41" t="s">
        <v>372</v>
      </c>
      <c r="F27" s="108" t="s">
        <v>40</v>
      </c>
      <c r="G27" s="97" t="s">
        <v>81</v>
      </c>
      <c r="H27" s="93" t="s">
        <v>129</v>
      </c>
      <c r="I27" s="93">
        <v>3.7500000000000172E-3</v>
      </c>
      <c r="J27" s="71">
        <v>34.791946308724832</v>
      </c>
      <c r="K27" s="39"/>
      <c r="L27" s="48"/>
    </row>
    <row r="28" spans="1:12" s="4" customFormat="1" ht="26.25" customHeight="1" x14ac:dyDescent="0.25">
      <c r="A28" s="40">
        <v>6</v>
      </c>
      <c r="B28" s="41">
        <v>146</v>
      </c>
      <c r="C28" s="50">
        <v>10059478259</v>
      </c>
      <c r="D28" s="51" t="s">
        <v>373</v>
      </c>
      <c r="E28" s="41" t="s">
        <v>374</v>
      </c>
      <c r="F28" s="108" t="s">
        <v>40</v>
      </c>
      <c r="G28" s="97" t="s">
        <v>24</v>
      </c>
      <c r="H28" s="93" t="s">
        <v>129</v>
      </c>
      <c r="I28" s="93">
        <v>3.7500000000000172E-3</v>
      </c>
      <c r="J28" s="71">
        <v>34.791946308724832</v>
      </c>
      <c r="K28" s="39"/>
      <c r="L28" s="48"/>
    </row>
    <row r="29" spans="1:12" s="4" customFormat="1" ht="26.25" customHeight="1" x14ac:dyDescent="0.25">
      <c r="A29" s="40">
        <v>7</v>
      </c>
      <c r="B29" s="41">
        <v>142</v>
      </c>
      <c r="C29" s="50">
        <v>10079774905</v>
      </c>
      <c r="D29" s="51" t="s">
        <v>375</v>
      </c>
      <c r="E29" s="41" t="s">
        <v>376</v>
      </c>
      <c r="F29" s="108" t="s">
        <v>40</v>
      </c>
      <c r="G29" s="97" t="s">
        <v>377</v>
      </c>
      <c r="H29" s="93" t="s">
        <v>130</v>
      </c>
      <c r="I29" s="93">
        <v>6.6666666666666818E-3</v>
      </c>
      <c r="J29" s="71">
        <v>33.653596468449756</v>
      </c>
      <c r="K29" s="39"/>
      <c r="L29" s="48"/>
    </row>
    <row r="30" spans="1:12" s="4" customFormat="1" ht="26.25" customHeight="1" x14ac:dyDescent="0.25">
      <c r="A30" s="40">
        <v>8</v>
      </c>
      <c r="B30" s="41">
        <v>119</v>
      </c>
      <c r="C30" s="50">
        <v>10053914200</v>
      </c>
      <c r="D30" s="51" t="s">
        <v>378</v>
      </c>
      <c r="E30" s="41" t="s">
        <v>379</v>
      </c>
      <c r="F30" s="108" t="s">
        <v>40</v>
      </c>
      <c r="G30" s="97" t="s">
        <v>80</v>
      </c>
      <c r="H30" s="93" t="s">
        <v>131</v>
      </c>
      <c r="I30" s="93">
        <v>6.7245370370370428E-3</v>
      </c>
      <c r="J30" s="71">
        <v>33.63176333203581</v>
      </c>
      <c r="K30" s="39"/>
      <c r="L30" s="48"/>
    </row>
    <row r="31" spans="1:12" s="4" customFormat="1" ht="26.25" customHeight="1" x14ac:dyDescent="0.25">
      <c r="A31" s="40">
        <v>9</v>
      </c>
      <c r="B31" s="41">
        <v>107</v>
      </c>
      <c r="C31" s="50">
        <v>10054263400</v>
      </c>
      <c r="D31" s="51" t="s">
        <v>380</v>
      </c>
      <c r="E31" s="41" t="s">
        <v>381</v>
      </c>
      <c r="F31" s="108" t="s">
        <v>40</v>
      </c>
      <c r="G31" s="97" t="s">
        <v>24</v>
      </c>
      <c r="H31" s="93" t="s">
        <v>132</v>
      </c>
      <c r="I31" s="93">
        <v>6.770833333333337E-3</v>
      </c>
      <c r="J31" s="71">
        <v>33.614317209181685</v>
      </c>
      <c r="K31" s="39"/>
      <c r="L31" s="48"/>
    </row>
    <row r="32" spans="1:12" s="4" customFormat="1" ht="26.25" customHeight="1" x14ac:dyDescent="0.25">
      <c r="A32" s="40">
        <v>10</v>
      </c>
      <c r="B32" s="41">
        <v>110</v>
      </c>
      <c r="C32" s="50">
        <v>10036034975</v>
      </c>
      <c r="D32" s="51" t="s">
        <v>382</v>
      </c>
      <c r="E32" s="41" t="s">
        <v>383</v>
      </c>
      <c r="F32" s="108" t="s">
        <v>40</v>
      </c>
      <c r="G32" s="97" t="s">
        <v>24</v>
      </c>
      <c r="H32" s="93" t="s">
        <v>133</v>
      </c>
      <c r="I32" s="93">
        <v>1.0925925925925936E-2</v>
      </c>
      <c r="J32" s="71">
        <v>32.118959107806688</v>
      </c>
      <c r="K32" s="39"/>
      <c r="L32" s="48"/>
    </row>
    <row r="33" spans="1:12" s="4" customFormat="1" ht="26.25" customHeight="1" x14ac:dyDescent="0.25">
      <c r="A33" s="40" t="s">
        <v>122</v>
      </c>
      <c r="B33" s="41">
        <v>91</v>
      </c>
      <c r="C33" s="50">
        <v>10083493136</v>
      </c>
      <c r="D33" s="51" t="s">
        <v>384</v>
      </c>
      <c r="E33" s="41" t="s">
        <v>385</v>
      </c>
      <c r="F33" s="108" t="s">
        <v>40</v>
      </c>
      <c r="G33" s="97" t="s">
        <v>51</v>
      </c>
      <c r="H33" s="93"/>
      <c r="I33" s="93"/>
      <c r="J33" s="71"/>
      <c r="K33" s="39"/>
      <c r="L33" s="48"/>
    </row>
    <row r="34" spans="1:12" s="4" customFormat="1" ht="26.25" customHeight="1" x14ac:dyDescent="0.25">
      <c r="A34" s="40" t="s">
        <v>122</v>
      </c>
      <c r="B34" s="41">
        <v>93</v>
      </c>
      <c r="C34" s="50">
        <v>10036084788</v>
      </c>
      <c r="D34" s="51" t="s">
        <v>386</v>
      </c>
      <c r="E34" s="41" t="s">
        <v>387</v>
      </c>
      <c r="F34" s="108" t="s">
        <v>40</v>
      </c>
      <c r="G34" s="97" t="s">
        <v>53</v>
      </c>
      <c r="H34" s="93"/>
      <c r="I34" s="93" t="s">
        <v>207</v>
      </c>
      <c r="J34" s="71" t="s">
        <v>207</v>
      </c>
      <c r="K34" s="39"/>
      <c r="L34" s="48"/>
    </row>
    <row r="35" spans="1:12" s="4" customFormat="1" ht="26.25" customHeight="1" x14ac:dyDescent="0.25">
      <c r="A35" s="40" t="s">
        <v>122</v>
      </c>
      <c r="B35" s="41">
        <v>94</v>
      </c>
      <c r="C35" s="50">
        <v>10092258906</v>
      </c>
      <c r="D35" s="51" t="s">
        <v>388</v>
      </c>
      <c r="E35" s="41" t="s">
        <v>389</v>
      </c>
      <c r="F35" s="108" t="s">
        <v>40</v>
      </c>
      <c r="G35" s="97" t="s">
        <v>53</v>
      </c>
      <c r="H35" s="93"/>
      <c r="I35" s="93" t="s">
        <v>207</v>
      </c>
      <c r="J35" s="71" t="s">
        <v>207</v>
      </c>
      <c r="K35" s="39"/>
      <c r="L35" s="48"/>
    </row>
    <row r="36" spans="1:12" s="4" customFormat="1" ht="26.25" customHeight="1" x14ac:dyDescent="0.25">
      <c r="A36" s="40" t="s">
        <v>122</v>
      </c>
      <c r="B36" s="41">
        <v>95</v>
      </c>
      <c r="C36" s="50">
        <v>10055095778</v>
      </c>
      <c r="D36" s="51" t="s">
        <v>390</v>
      </c>
      <c r="E36" s="41" t="s">
        <v>391</v>
      </c>
      <c r="F36" s="108" t="s">
        <v>40</v>
      </c>
      <c r="G36" s="97" t="s">
        <v>48</v>
      </c>
      <c r="H36" s="93"/>
      <c r="I36" s="93" t="s">
        <v>207</v>
      </c>
      <c r="J36" s="71" t="s">
        <v>207</v>
      </c>
      <c r="K36" s="39"/>
      <c r="L36" s="48"/>
    </row>
    <row r="37" spans="1:12" s="4" customFormat="1" ht="26.25" customHeight="1" x14ac:dyDescent="0.25">
      <c r="A37" s="40" t="s">
        <v>122</v>
      </c>
      <c r="B37" s="41">
        <v>96</v>
      </c>
      <c r="C37" s="50">
        <v>10055580980</v>
      </c>
      <c r="D37" s="51" t="s">
        <v>392</v>
      </c>
      <c r="E37" s="41" t="s">
        <v>393</v>
      </c>
      <c r="F37" s="108" t="s">
        <v>40</v>
      </c>
      <c r="G37" s="97" t="s">
        <v>48</v>
      </c>
      <c r="H37" s="93"/>
      <c r="I37" s="93" t="s">
        <v>207</v>
      </c>
      <c r="J37" s="71" t="s">
        <v>207</v>
      </c>
      <c r="K37" s="39"/>
      <c r="L37" s="48"/>
    </row>
    <row r="38" spans="1:12" s="4" customFormat="1" ht="26.25" customHeight="1" x14ac:dyDescent="0.25">
      <c r="A38" s="40" t="s">
        <v>122</v>
      </c>
      <c r="B38" s="41">
        <v>98</v>
      </c>
      <c r="C38" s="50">
        <v>10052471021</v>
      </c>
      <c r="D38" s="51" t="s">
        <v>394</v>
      </c>
      <c r="E38" s="41" t="s">
        <v>395</v>
      </c>
      <c r="F38" s="108" t="s">
        <v>40</v>
      </c>
      <c r="G38" s="97" t="s">
        <v>96</v>
      </c>
      <c r="H38" s="93"/>
      <c r="I38" s="93" t="s">
        <v>207</v>
      </c>
      <c r="J38" s="71" t="s">
        <v>207</v>
      </c>
      <c r="K38" s="39"/>
      <c r="L38" s="48"/>
    </row>
    <row r="39" spans="1:12" s="4" customFormat="1" ht="26.25" customHeight="1" x14ac:dyDescent="0.25">
      <c r="A39" s="40" t="s">
        <v>122</v>
      </c>
      <c r="B39" s="41">
        <v>99</v>
      </c>
      <c r="C39" s="50">
        <v>10083877803</v>
      </c>
      <c r="D39" s="51" t="s">
        <v>396</v>
      </c>
      <c r="E39" s="41" t="s">
        <v>397</v>
      </c>
      <c r="F39" s="108" t="s">
        <v>40</v>
      </c>
      <c r="G39" s="97" t="s">
        <v>51</v>
      </c>
      <c r="H39" s="93"/>
      <c r="I39" s="93" t="s">
        <v>207</v>
      </c>
      <c r="J39" s="71" t="s">
        <v>207</v>
      </c>
      <c r="K39" s="39"/>
      <c r="L39" s="48"/>
    </row>
    <row r="40" spans="1:12" s="4" customFormat="1" ht="26.25" customHeight="1" x14ac:dyDescent="0.25">
      <c r="A40" s="40" t="s">
        <v>122</v>
      </c>
      <c r="B40" s="41">
        <v>100</v>
      </c>
      <c r="C40" s="50">
        <v>10036023659</v>
      </c>
      <c r="D40" s="51" t="s">
        <v>398</v>
      </c>
      <c r="E40" s="41" t="s">
        <v>399</v>
      </c>
      <c r="F40" s="108" t="s">
        <v>40</v>
      </c>
      <c r="G40" s="97" t="s">
        <v>51</v>
      </c>
      <c r="H40" s="93"/>
      <c r="I40" s="93" t="s">
        <v>207</v>
      </c>
      <c r="J40" s="71" t="s">
        <v>207</v>
      </c>
      <c r="K40" s="39"/>
      <c r="L40" s="48"/>
    </row>
    <row r="41" spans="1:12" s="4" customFormat="1" ht="26.25" customHeight="1" x14ac:dyDescent="0.25">
      <c r="A41" s="40" t="s">
        <v>122</v>
      </c>
      <c r="B41" s="41">
        <v>101</v>
      </c>
      <c r="C41" s="50">
        <v>10062501225</v>
      </c>
      <c r="D41" s="51" t="s">
        <v>400</v>
      </c>
      <c r="E41" s="41" t="s">
        <v>401</v>
      </c>
      <c r="F41" s="108" t="s">
        <v>40</v>
      </c>
      <c r="G41" s="97" t="s">
        <v>46</v>
      </c>
      <c r="H41" s="93"/>
      <c r="I41" s="93" t="s">
        <v>207</v>
      </c>
      <c r="J41" s="71" t="s">
        <v>207</v>
      </c>
      <c r="K41" s="39"/>
      <c r="L41" s="48"/>
    </row>
    <row r="42" spans="1:12" s="4" customFormat="1" ht="26.25" customHeight="1" x14ac:dyDescent="0.25">
      <c r="A42" s="40" t="s">
        <v>122</v>
      </c>
      <c r="B42" s="41">
        <v>102</v>
      </c>
      <c r="C42" s="50">
        <v>10080746117</v>
      </c>
      <c r="D42" s="51" t="s">
        <v>402</v>
      </c>
      <c r="E42" s="41" t="s">
        <v>403</v>
      </c>
      <c r="F42" s="108" t="s">
        <v>40</v>
      </c>
      <c r="G42" s="97" t="s">
        <v>46</v>
      </c>
      <c r="H42" s="93"/>
      <c r="I42" s="93" t="s">
        <v>207</v>
      </c>
      <c r="J42" s="71" t="s">
        <v>207</v>
      </c>
      <c r="K42" s="39"/>
      <c r="L42" s="48"/>
    </row>
    <row r="43" spans="1:12" s="4" customFormat="1" ht="26.25" customHeight="1" x14ac:dyDescent="0.25">
      <c r="A43" s="40" t="s">
        <v>122</v>
      </c>
      <c r="B43" s="41">
        <v>108</v>
      </c>
      <c r="C43" s="50">
        <v>10052470819</v>
      </c>
      <c r="D43" s="51" t="s">
        <v>404</v>
      </c>
      <c r="E43" s="41" t="s">
        <v>405</v>
      </c>
      <c r="F43" s="108" t="s">
        <v>40</v>
      </c>
      <c r="G43" s="97" t="s">
        <v>24</v>
      </c>
      <c r="H43" s="93"/>
      <c r="I43" s="93" t="s">
        <v>207</v>
      </c>
      <c r="J43" s="71" t="s">
        <v>207</v>
      </c>
      <c r="K43" s="39"/>
      <c r="L43" s="48"/>
    </row>
    <row r="44" spans="1:12" s="4" customFormat="1" ht="26.25" customHeight="1" x14ac:dyDescent="0.25">
      <c r="A44" s="40" t="s">
        <v>122</v>
      </c>
      <c r="B44" s="41">
        <v>109</v>
      </c>
      <c r="C44" s="50">
        <v>10036027400</v>
      </c>
      <c r="D44" s="51" t="s">
        <v>406</v>
      </c>
      <c r="E44" s="41" t="s">
        <v>407</v>
      </c>
      <c r="F44" s="108" t="s">
        <v>40</v>
      </c>
      <c r="G44" s="97" t="s">
        <v>24</v>
      </c>
      <c r="H44" s="93"/>
      <c r="I44" s="93" t="s">
        <v>207</v>
      </c>
      <c r="J44" s="71" t="s">
        <v>207</v>
      </c>
      <c r="K44" s="39"/>
      <c r="L44" s="48"/>
    </row>
    <row r="45" spans="1:12" s="4" customFormat="1" ht="26.25" customHeight="1" x14ac:dyDescent="0.25">
      <c r="A45" s="40" t="s">
        <v>122</v>
      </c>
      <c r="B45" s="41">
        <v>111</v>
      </c>
      <c r="C45" s="50">
        <v>10084468994</v>
      </c>
      <c r="D45" s="51" t="s">
        <v>408</v>
      </c>
      <c r="E45" s="41" t="s">
        <v>409</v>
      </c>
      <c r="F45" s="108" t="s">
        <v>75</v>
      </c>
      <c r="G45" s="97" t="s">
        <v>58</v>
      </c>
      <c r="H45" s="93"/>
      <c r="I45" s="93" t="s">
        <v>207</v>
      </c>
      <c r="J45" s="71" t="s">
        <v>207</v>
      </c>
      <c r="K45" s="39"/>
      <c r="L45" s="48"/>
    </row>
    <row r="46" spans="1:12" s="4" customFormat="1" ht="26.25" customHeight="1" x14ac:dyDescent="0.25">
      <c r="A46" s="40" t="s">
        <v>122</v>
      </c>
      <c r="B46" s="41">
        <v>112</v>
      </c>
      <c r="C46" s="50">
        <v>10065433756</v>
      </c>
      <c r="D46" s="51" t="s">
        <v>410</v>
      </c>
      <c r="E46" s="41" t="s">
        <v>411</v>
      </c>
      <c r="F46" s="108" t="s">
        <v>40</v>
      </c>
      <c r="G46" s="97" t="s">
        <v>58</v>
      </c>
      <c r="H46" s="93"/>
      <c r="I46" s="93" t="s">
        <v>207</v>
      </c>
      <c r="J46" s="71" t="s">
        <v>207</v>
      </c>
      <c r="K46" s="39"/>
      <c r="L46" s="48"/>
    </row>
    <row r="47" spans="1:12" s="4" customFormat="1" ht="26.25" customHeight="1" x14ac:dyDescent="0.25">
      <c r="A47" s="40" t="s">
        <v>122</v>
      </c>
      <c r="B47" s="41">
        <v>113</v>
      </c>
      <c r="C47" s="50">
        <v>10083179403</v>
      </c>
      <c r="D47" s="51" t="s">
        <v>412</v>
      </c>
      <c r="E47" s="41" t="s">
        <v>413</v>
      </c>
      <c r="F47" s="108" t="s">
        <v>40</v>
      </c>
      <c r="G47" s="97" t="s">
        <v>58</v>
      </c>
      <c r="H47" s="93"/>
      <c r="I47" s="93" t="s">
        <v>207</v>
      </c>
      <c r="J47" s="71" t="s">
        <v>207</v>
      </c>
      <c r="K47" s="39"/>
      <c r="L47" s="48"/>
    </row>
    <row r="48" spans="1:12" s="4" customFormat="1" ht="26.25" customHeight="1" x14ac:dyDescent="0.25">
      <c r="A48" s="40" t="s">
        <v>122</v>
      </c>
      <c r="B48" s="41">
        <v>114</v>
      </c>
      <c r="C48" s="50">
        <v>10079773790</v>
      </c>
      <c r="D48" s="51" t="s">
        <v>414</v>
      </c>
      <c r="E48" s="41" t="s">
        <v>415</v>
      </c>
      <c r="F48" s="108" t="s">
        <v>40</v>
      </c>
      <c r="G48" s="97" t="s">
        <v>58</v>
      </c>
      <c r="H48" s="93"/>
      <c r="I48" s="93" t="s">
        <v>207</v>
      </c>
      <c r="J48" s="71" t="s">
        <v>207</v>
      </c>
      <c r="K48" s="39"/>
      <c r="L48" s="48"/>
    </row>
    <row r="49" spans="1:12" s="4" customFormat="1" ht="26.25" customHeight="1" x14ac:dyDescent="0.25">
      <c r="A49" s="40" t="s">
        <v>122</v>
      </c>
      <c r="B49" s="41">
        <v>115</v>
      </c>
      <c r="C49" s="50">
        <v>10084468792</v>
      </c>
      <c r="D49" s="51" t="s">
        <v>416</v>
      </c>
      <c r="E49" s="41" t="s">
        <v>417</v>
      </c>
      <c r="F49" s="108" t="s">
        <v>75</v>
      </c>
      <c r="G49" s="97" t="s">
        <v>58</v>
      </c>
      <c r="H49" s="93"/>
      <c r="I49" s="93" t="s">
        <v>207</v>
      </c>
      <c r="J49" s="71" t="s">
        <v>207</v>
      </c>
      <c r="K49" s="39"/>
      <c r="L49" s="48"/>
    </row>
    <row r="50" spans="1:12" s="4" customFormat="1" ht="26.25" customHeight="1" x14ac:dyDescent="0.25">
      <c r="A50" s="40" t="s">
        <v>122</v>
      </c>
      <c r="B50" s="41">
        <v>116</v>
      </c>
      <c r="C50" s="50">
        <v>10090061450</v>
      </c>
      <c r="D50" s="51" t="s">
        <v>418</v>
      </c>
      <c r="E50" s="41" t="s">
        <v>419</v>
      </c>
      <c r="F50" s="108" t="s">
        <v>75</v>
      </c>
      <c r="G50" s="97" t="s">
        <v>82</v>
      </c>
      <c r="H50" s="93"/>
      <c r="I50" s="93" t="s">
        <v>207</v>
      </c>
      <c r="J50" s="71" t="s">
        <v>207</v>
      </c>
      <c r="K50" s="39"/>
      <c r="L50" s="48"/>
    </row>
    <row r="51" spans="1:12" s="4" customFormat="1" ht="26.25" customHeight="1" x14ac:dyDescent="0.25">
      <c r="A51" s="40" t="s">
        <v>122</v>
      </c>
      <c r="B51" s="41">
        <v>117</v>
      </c>
      <c r="C51" s="50">
        <v>10090437124</v>
      </c>
      <c r="D51" s="51" t="s">
        <v>420</v>
      </c>
      <c r="E51" s="41" t="s">
        <v>421</v>
      </c>
      <c r="F51" s="108" t="s">
        <v>40</v>
      </c>
      <c r="G51" s="97" t="s">
        <v>82</v>
      </c>
      <c r="H51" s="93"/>
      <c r="I51" s="93" t="s">
        <v>207</v>
      </c>
      <c r="J51" s="71" t="s">
        <v>207</v>
      </c>
      <c r="K51" s="39"/>
      <c r="L51" s="48"/>
    </row>
    <row r="52" spans="1:12" s="4" customFormat="1" ht="26.25" customHeight="1" x14ac:dyDescent="0.25">
      <c r="A52" s="40" t="s">
        <v>122</v>
      </c>
      <c r="B52" s="41">
        <v>118</v>
      </c>
      <c r="C52" s="50">
        <v>10053914196</v>
      </c>
      <c r="D52" s="51" t="s">
        <v>422</v>
      </c>
      <c r="E52" s="41" t="s">
        <v>379</v>
      </c>
      <c r="F52" s="108" t="s">
        <v>40</v>
      </c>
      <c r="G52" s="97" t="s">
        <v>80</v>
      </c>
      <c r="H52" s="93"/>
      <c r="I52" s="93" t="s">
        <v>207</v>
      </c>
      <c r="J52" s="71" t="s">
        <v>207</v>
      </c>
      <c r="K52" s="39"/>
      <c r="L52" s="48"/>
    </row>
    <row r="53" spans="1:12" s="4" customFormat="1" ht="26.25" customHeight="1" x14ac:dyDescent="0.25">
      <c r="A53" s="40" t="s">
        <v>122</v>
      </c>
      <c r="B53" s="41">
        <v>120</v>
      </c>
      <c r="C53" s="50">
        <v>10055305643</v>
      </c>
      <c r="D53" s="51" t="s">
        <v>423</v>
      </c>
      <c r="E53" s="41" t="s">
        <v>424</v>
      </c>
      <c r="F53" s="108" t="s">
        <v>40</v>
      </c>
      <c r="G53" s="97" t="s">
        <v>48</v>
      </c>
      <c r="H53" s="93"/>
      <c r="I53" s="93" t="s">
        <v>207</v>
      </c>
      <c r="J53" s="71" t="s">
        <v>207</v>
      </c>
      <c r="K53" s="39"/>
      <c r="L53" s="48"/>
    </row>
    <row r="54" spans="1:12" s="4" customFormat="1" ht="26.25" customHeight="1" x14ac:dyDescent="0.25">
      <c r="A54" s="40" t="s">
        <v>122</v>
      </c>
      <c r="B54" s="41">
        <v>121</v>
      </c>
      <c r="C54" s="50">
        <v>10055578657</v>
      </c>
      <c r="D54" s="51" t="s">
        <v>425</v>
      </c>
      <c r="E54" s="41" t="s">
        <v>426</v>
      </c>
      <c r="F54" s="108" t="s">
        <v>40</v>
      </c>
      <c r="G54" s="97" t="s">
        <v>48</v>
      </c>
      <c r="H54" s="93"/>
      <c r="I54" s="93" t="s">
        <v>207</v>
      </c>
      <c r="J54" s="71" t="s">
        <v>207</v>
      </c>
      <c r="K54" s="39"/>
      <c r="L54" s="48"/>
    </row>
    <row r="55" spans="1:12" s="4" customFormat="1" ht="26.25" customHeight="1" x14ac:dyDescent="0.25">
      <c r="A55" s="40" t="s">
        <v>122</v>
      </c>
      <c r="B55" s="41">
        <v>122</v>
      </c>
      <c r="C55" s="50">
        <v>10055312616</v>
      </c>
      <c r="D55" s="51" t="s">
        <v>427</v>
      </c>
      <c r="E55" s="41" t="s">
        <v>428</v>
      </c>
      <c r="F55" s="108" t="s">
        <v>40</v>
      </c>
      <c r="G55" s="97" t="s">
        <v>48</v>
      </c>
      <c r="H55" s="93"/>
      <c r="I55" s="93" t="s">
        <v>207</v>
      </c>
      <c r="J55" s="71" t="s">
        <v>207</v>
      </c>
      <c r="K55" s="39"/>
      <c r="L55" s="48"/>
    </row>
    <row r="56" spans="1:12" s="4" customFormat="1" ht="26.25" customHeight="1" x14ac:dyDescent="0.25">
      <c r="A56" s="40" t="s">
        <v>122</v>
      </c>
      <c r="B56" s="41">
        <v>123</v>
      </c>
      <c r="C56" s="50">
        <v>10055578960</v>
      </c>
      <c r="D56" s="51" t="s">
        <v>429</v>
      </c>
      <c r="E56" s="41" t="s">
        <v>430</v>
      </c>
      <c r="F56" s="108" t="s">
        <v>40</v>
      </c>
      <c r="G56" s="97" t="s">
        <v>48</v>
      </c>
      <c r="H56" s="93"/>
      <c r="I56" s="93" t="s">
        <v>207</v>
      </c>
      <c r="J56" s="71" t="s">
        <v>207</v>
      </c>
      <c r="K56" s="39"/>
      <c r="L56" s="48"/>
    </row>
    <row r="57" spans="1:12" s="4" customFormat="1" ht="26.25" customHeight="1" x14ac:dyDescent="0.25">
      <c r="A57" s="40" t="s">
        <v>122</v>
      </c>
      <c r="B57" s="41">
        <v>124</v>
      </c>
      <c r="C57" s="50">
        <v>10085322493</v>
      </c>
      <c r="D57" s="51" t="s">
        <v>431</v>
      </c>
      <c r="E57" s="41" t="s">
        <v>432</v>
      </c>
      <c r="F57" s="108" t="s">
        <v>75</v>
      </c>
      <c r="G57" s="97" t="s">
        <v>28</v>
      </c>
      <c r="H57" s="93"/>
      <c r="I57" s="93" t="s">
        <v>207</v>
      </c>
      <c r="J57" s="71" t="s">
        <v>207</v>
      </c>
      <c r="K57" s="39"/>
      <c r="L57" s="48"/>
    </row>
    <row r="58" spans="1:12" s="4" customFormat="1" ht="26.25" customHeight="1" x14ac:dyDescent="0.25">
      <c r="A58" s="40" t="s">
        <v>122</v>
      </c>
      <c r="B58" s="41">
        <v>125</v>
      </c>
      <c r="C58" s="50">
        <v>10082146856</v>
      </c>
      <c r="D58" s="51" t="s">
        <v>433</v>
      </c>
      <c r="E58" s="41" t="s">
        <v>434</v>
      </c>
      <c r="F58" s="108" t="s">
        <v>75</v>
      </c>
      <c r="G58" s="97" t="s">
        <v>56</v>
      </c>
      <c r="H58" s="93"/>
      <c r="I58" s="93" t="s">
        <v>207</v>
      </c>
      <c r="J58" s="71" t="s">
        <v>207</v>
      </c>
      <c r="K58" s="39"/>
      <c r="L58" s="48"/>
    </row>
    <row r="59" spans="1:12" s="4" customFormat="1" ht="26.25" customHeight="1" x14ac:dyDescent="0.25">
      <c r="A59" s="40" t="s">
        <v>122</v>
      </c>
      <c r="B59" s="41">
        <v>126</v>
      </c>
      <c r="C59" s="50">
        <v>10051010765</v>
      </c>
      <c r="D59" s="51" t="s">
        <v>435</v>
      </c>
      <c r="E59" s="41" t="s">
        <v>436</v>
      </c>
      <c r="F59" s="108" t="s">
        <v>40</v>
      </c>
      <c r="G59" s="97" t="s">
        <v>47</v>
      </c>
      <c r="H59" s="93"/>
      <c r="I59" s="93" t="s">
        <v>207</v>
      </c>
      <c r="J59" s="71" t="s">
        <v>207</v>
      </c>
      <c r="K59" s="39"/>
      <c r="L59" s="48"/>
    </row>
    <row r="60" spans="1:12" s="4" customFormat="1" ht="26.25" customHeight="1" x14ac:dyDescent="0.25">
      <c r="A60" s="40" t="s">
        <v>122</v>
      </c>
      <c r="B60" s="41">
        <v>127</v>
      </c>
      <c r="C60" s="50">
        <v>10051128377</v>
      </c>
      <c r="D60" s="51" t="s">
        <v>437</v>
      </c>
      <c r="E60" s="41" t="s">
        <v>438</v>
      </c>
      <c r="F60" s="108" t="s">
        <v>40</v>
      </c>
      <c r="G60" s="97" t="s">
        <v>47</v>
      </c>
      <c r="H60" s="93"/>
      <c r="I60" s="93" t="s">
        <v>207</v>
      </c>
      <c r="J60" s="71" t="s">
        <v>207</v>
      </c>
      <c r="K60" s="39"/>
      <c r="L60" s="48"/>
    </row>
    <row r="61" spans="1:12" s="4" customFormat="1" ht="26.25" customHeight="1" x14ac:dyDescent="0.25">
      <c r="A61" s="40" t="s">
        <v>122</v>
      </c>
      <c r="B61" s="41">
        <v>128</v>
      </c>
      <c r="C61" s="50">
        <v>10036032046</v>
      </c>
      <c r="D61" s="51" t="s">
        <v>439</v>
      </c>
      <c r="E61" s="41" t="s">
        <v>440</v>
      </c>
      <c r="F61" s="108" t="s">
        <v>40</v>
      </c>
      <c r="G61" s="97" t="s">
        <v>47</v>
      </c>
      <c r="H61" s="93"/>
      <c r="I61" s="93" t="s">
        <v>207</v>
      </c>
      <c r="J61" s="71" t="s">
        <v>207</v>
      </c>
      <c r="K61" s="39"/>
      <c r="L61" s="48"/>
    </row>
    <row r="62" spans="1:12" s="4" customFormat="1" ht="26.25" customHeight="1" x14ac:dyDescent="0.25">
      <c r="A62" s="40" t="s">
        <v>122</v>
      </c>
      <c r="B62" s="41">
        <v>129</v>
      </c>
      <c r="C62" s="50">
        <v>10083910640</v>
      </c>
      <c r="D62" s="51" t="s">
        <v>441</v>
      </c>
      <c r="E62" s="41" t="s">
        <v>442</v>
      </c>
      <c r="F62" s="108" t="s">
        <v>40</v>
      </c>
      <c r="G62" s="97" t="s">
        <v>47</v>
      </c>
      <c r="H62" s="93"/>
      <c r="I62" s="93" t="s">
        <v>207</v>
      </c>
      <c r="J62" s="71" t="s">
        <v>207</v>
      </c>
      <c r="K62" s="39"/>
      <c r="L62" s="48"/>
    </row>
    <row r="63" spans="1:12" s="4" customFormat="1" ht="26.25" customHeight="1" x14ac:dyDescent="0.25">
      <c r="A63" s="40" t="s">
        <v>122</v>
      </c>
      <c r="B63" s="41">
        <v>130</v>
      </c>
      <c r="C63" s="50">
        <v>10083910539</v>
      </c>
      <c r="D63" s="51" t="s">
        <v>443</v>
      </c>
      <c r="E63" s="41" t="s">
        <v>442</v>
      </c>
      <c r="F63" s="108" t="s">
        <v>40</v>
      </c>
      <c r="G63" s="97" t="s">
        <v>47</v>
      </c>
      <c r="H63" s="93"/>
      <c r="I63" s="93" t="s">
        <v>207</v>
      </c>
      <c r="J63" s="71" t="s">
        <v>207</v>
      </c>
      <c r="K63" s="39"/>
      <c r="L63" s="48"/>
    </row>
    <row r="64" spans="1:12" s="4" customFormat="1" ht="26.25" customHeight="1" x14ac:dyDescent="0.25">
      <c r="A64" s="40" t="s">
        <v>122</v>
      </c>
      <c r="B64" s="41">
        <v>131</v>
      </c>
      <c r="C64" s="50">
        <v>10096595715</v>
      </c>
      <c r="D64" s="51" t="s">
        <v>444</v>
      </c>
      <c r="E64" s="41" t="s">
        <v>445</v>
      </c>
      <c r="F64" s="108" t="s">
        <v>40</v>
      </c>
      <c r="G64" s="97" t="s">
        <v>92</v>
      </c>
      <c r="H64" s="93"/>
      <c r="I64" s="93" t="s">
        <v>207</v>
      </c>
      <c r="J64" s="71" t="s">
        <v>207</v>
      </c>
      <c r="K64" s="39"/>
      <c r="L64" s="48"/>
    </row>
    <row r="65" spans="1:12" s="4" customFormat="1" ht="26.25" customHeight="1" x14ac:dyDescent="0.25">
      <c r="A65" s="40" t="s">
        <v>122</v>
      </c>
      <c r="B65" s="41">
        <v>132</v>
      </c>
      <c r="C65" s="50">
        <v>10092428553</v>
      </c>
      <c r="D65" s="51" t="s">
        <v>446</v>
      </c>
      <c r="E65" s="41" t="s">
        <v>447</v>
      </c>
      <c r="F65" s="108" t="s">
        <v>40</v>
      </c>
      <c r="G65" s="97" t="s">
        <v>49</v>
      </c>
      <c r="H65" s="93"/>
      <c r="I65" s="93" t="s">
        <v>207</v>
      </c>
      <c r="J65" s="71" t="s">
        <v>207</v>
      </c>
      <c r="K65" s="39"/>
      <c r="L65" s="48"/>
    </row>
    <row r="66" spans="1:12" s="4" customFormat="1" ht="26.25" customHeight="1" x14ac:dyDescent="0.25">
      <c r="A66" s="40" t="s">
        <v>122</v>
      </c>
      <c r="B66" s="41">
        <v>133</v>
      </c>
      <c r="C66" s="50">
        <v>10092004581</v>
      </c>
      <c r="D66" s="51" t="s">
        <v>448</v>
      </c>
      <c r="E66" s="41" t="s">
        <v>449</v>
      </c>
      <c r="F66" s="108" t="s">
        <v>40</v>
      </c>
      <c r="G66" s="97" t="s">
        <v>49</v>
      </c>
      <c r="H66" s="93"/>
      <c r="I66" s="93" t="s">
        <v>207</v>
      </c>
      <c r="J66" s="71" t="s">
        <v>207</v>
      </c>
      <c r="K66" s="39"/>
      <c r="L66" s="48"/>
    </row>
    <row r="67" spans="1:12" s="4" customFormat="1" ht="26.25" customHeight="1" x14ac:dyDescent="0.25">
      <c r="A67" s="40" t="s">
        <v>122</v>
      </c>
      <c r="B67" s="41">
        <v>134</v>
      </c>
      <c r="C67" s="50">
        <v>10036020326</v>
      </c>
      <c r="D67" s="51" t="s">
        <v>450</v>
      </c>
      <c r="E67" s="41" t="s">
        <v>451</v>
      </c>
      <c r="F67" s="108" t="s">
        <v>40</v>
      </c>
      <c r="G67" s="97" t="s">
        <v>52</v>
      </c>
      <c r="H67" s="93"/>
      <c r="I67" s="93" t="s">
        <v>207</v>
      </c>
      <c r="J67" s="71" t="s">
        <v>207</v>
      </c>
      <c r="K67" s="39"/>
      <c r="L67" s="48"/>
    </row>
    <row r="68" spans="1:12" s="4" customFormat="1" ht="26.25" customHeight="1" x14ac:dyDescent="0.25">
      <c r="A68" s="40" t="s">
        <v>122</v>
      </c>
      <c r="B68" s="41">
        <v>135</v>
      </c>
      <c r="C68" s="50">
        <v>10055916945</v>
      </c>
      <c r="D68" s="51" t="s">
        <v>452</v>
      </c>
      <c r="E68" s="41" t="s">
        <v>453</v>
      </c>
      <c r="F68" s="108" t="s">
        <v>75</v>
      </c>
      <c r="G68" s="97" t="s">
        <v>52</v>
      </c>
      <c r="H68" s="93"/>
      <c r="I68" s="93" t="s">
        <v>207</v>
      </c>
      <c r="J68" s="71" t="s">
        <v>207</v>
      </c>
      <c r="K68" s="39"/>
      <c r="L68" s="48"/>
    </row>
    <row r="69" spans="1:12" s="4" customFormat="1" ht="26.25" customHeight="1" x14ac:dyDescent="0.25">
      <c r="A69" s="40" t="s">
        <v>122</v>
      </c>
      <c r="B69" s="41">
        <v>136</v>
      </c>
      <c r="C69" s="50">
        <v>10055891380</v>
      </c>
      <c r="D69" s="51" t="s">
        <v>454</v>
      </c>
      <c r="E69" s="41" t="s">
        <v>455</v>
      </c>
      <c r="F69" s="108" t="s">
        <v>40</v>
      </c>
      <c r="G69" s="97" t="s">
        <v>52</v>
      </c>
      <c r="H69" s="93"/>
      <c r="I69" s="93" t="s">
        <v>207</v>
      </c>
      <c r="J69" s="71" t="s">
        <v>207</v>
      </c>
      <c r="K69" s="39"/>
      <c r="L69" s="48"/>
    </row>
    <row r="70" spans="1:12" s="4" customFormat="1" ht="26.25" customHeight="1" x14ac:dyDescent="0.25">
      <c r="A70" s="40" t="s">
        <v>122</v>
      </c>
      <c r="B70" s="41">
        <v>137</v>
      </c>
      <c r="C70" s="50">
        <v>10055892491</v>
      </c>
      <c r="D70" s="51" t="s">
        <v>456</v>
      </c>
      <c r="E70" s="41" t="s">
        <v>457</v>
      </c>
      <c r="F70" s="108" t="s">
        <v>40</v>
      </c>
      <c r="G70" s="97" t="s">
        <v>52</v>
      </c>
      <c r="H70" s="93"/>
      <c r="I70" s="93" t="s">
        <v>207</v>
      </c>
      <c r="J70" s="71" t="s">
        <v>207</v>
      </c>
      <c r="K70" s="39"/>
      <c r="L70" s="48"/>
    </row>
    <row r="71" spans="1:12" s="4" customFormat="1" ht="26.25" customHeight="1" x14ac:dyDescent="0.25">
      <c r="A71" s="40" t="s">
        <v>122</v>
      </c>
      <c r="B71" s="41">
        <v>138</v>
      </c>
      <c r="C71" s="50">
        <v>10055094768</v>
      </c>
      <c r="D71" s="51" t="s">
        <v>458</v>
      </c>
      <c r="E71" s="41" t="s">
        <v>459</v>
      </c>
      <c r="F71" s="108" t="s">
        <v>40</v>
      </c>
      <c r="G71" s="97" t="s">
        <v>96</v>
      </c>
      <c r="H71" s="93"/>
      <c r="I71" s="93" t="s">
        <v>207</v>
      </c>
      <c r="J71" s="71" t="s">
        <v>207</v>
      </c>
      <c r="K71" s="39"/>
      <c r="L71" s="48"/>
    </row>
    <row r="72" spans="1:12" s="4" customFormat="1" ht="26.25" customHeight="1" x14ac:dyDescent="0.25">
      <c r="A72" s="40" t="s">
        <v>122</v>
      </c>
      <c r="B72" s="41">
        <v>139</v>
      </c>
      <c r="C72" s="50">
        <v>10036018104</v>
      </c>
      <c r="D72" s="51" t="s">
        <v>460</v>
      </c>
      <c r="E72" s="41" t="s">
        <v>461</v>
      </c>
      <c r="F72" s="108" t="s">
        <v>40</v>
      </c>
      <c r="G72" s="97" t="s">
        <v>96</v>
      </c>
      <c r="H72" s="93"/>
      <c r="I72" s="93" t="s">
        <v>207</v>
      </c>
      <c r="J72" s="71" t="s">
        <v>207</v>
      </c>
      <c r="K72" s="39"/>
      <c r="L72" s="48"/>
    </row>
    <row r="73" spans="1:12" s="4" customFormat="1" ht="26.25" customHeight="1" x14ac:dyDescent="0.25">
      <c r="A73" s="40" t="s">
        <v>122</v>
      </c>
      <c r="B73" s="41">
        <v>140</v>
      </c>
      <c r="C73" s="50">
        <v>10080503516</v>
      </c>
      <c r="D73" s="51" t="s">
        <v>462</v>
      </c>
      <c r="E73" s="41" t="s">
        <v>463</v>
      </c>
      <c r="F73" s="108" t="s">
        <v>40</v>
      </c>
      <c r="G73" s="97" t="s">
        <v>96</v>
      </c>
      <c r="H73" s="93"/>
      <c r="I73" s="93" t="s">
        <v>207</v>
      </c>
      <c r="J73" s="71" t="s">
        <v>207</v>
      </c>
      <c r="K73" s="39"/>
      <c r="L73" s="48"/>
    </row>
    <row r="74" spans="1:12" s="4" customFormat="1" ht="26.25" customHeight="1" x14ac:dyDescent="0.25">
      <c r="A74" s="40" t="s">
        <v>122</v>
      </c>
      <c r="B74" s="41">
        <v>141</v>
      </c>
      <c r="C74" s="50">
        <v>10092519085</v>
      </c>
      <c r="D74" s="51" t="s">
        <v>464</v>
      </c>
      <c r="E74" s="41" t="s">
        <v>465</v>
      </c>
      <c r="F74" s="108" t="s">
        <v>40</v>
      </c>
      <c r="G74" s="97" t="s">
        <v>93</v>
      </c>
      <c r="H74" s="93"/>
      <c r="I74" s="93" t="s">
        <v>207</v>
      </c>
      <c r="J74" s="71" t="s">
        <v>207</v>
      </c>
      <c r="K74" s="39"/>
      <c r="L74" s="48"/>
    </row>
    <row r="75" spans="1:12" s="4" customFormat="1" ht="26.25" customHeight="1" x14ac:dyDescent="0.25">
      <c r="A75" s="40" t="s">
        <v>122</v>
      </c>
      <c r="B75" s="41">
        <v>143</v>
      </c>
      <c r="C75" s="50">
        <v>10036067311</v>
      </c>
      <c r="D75" s="51" t="s">
        <v>466</v>
      </c>
      <c r="E75" s="41" t="s">
        <v>467</v>
      </c>
      <c r="F75" s="108" t="s">
        <v>40</v>
      </c>
      <c r="G75" s="97" t="s">
        <v>81</v>
      </c>
      <c r="H75" s="93"/>
      <c r="I75" s="93" t="s">
        <v>207</v>
      </c>
      <c r="J75" s="71" t="s">
        <v>207</v>
      </c>
      <c r="K75" s="39"/>
      <c r="L75" s="48"/>
    </row>
    <row r="76" spans="1:12" s="4" customFormat="1" ht="26.25" customHeight="1" x14ac:dyDescent="0.25">
      <c r="A76" s="40" t="s">
        <v>122</v>
      </c>
      <c r="B76" s="41">
        <v>144</v>
      </c>
      <c r="C76" s="50">
        <v>10053913489</v>
      </c>
      <c r="D76" s="51" t="s">
        <v>468</v>
      </c>
      <c r="E76" s="41" t="s">
        <v>469</v>
      </c>
      <c r="F76" s="108" t="s">
        <v>40</v>
      </c>
      <c r="G76" s="97" t="s">
        <v>81</v>
      </c>
      <c r="H76" s="93"/>
      <c r="I76" s="93" t="s">
        <v>207</v>
      </c>
      <c r="J76" s="71" t="s">
        <v>207</v>
      </c>
      <c r="K76" s="39"/>
      <c r="L76" s="48"/>
    </row>
    <row r="77" spans="1:12" s="4" customFormat="1" ht="26.25" customHeight="1" x14ac:dyDescent="0.25">
      <c r="A77" s="40" t="s">
        <v>122</v>
      </c>
      <c r="B77" s="41">
        <v>149</v>
      </c>
      <c r="C77" s="50">
        <v>10080745511</v>
      </c>
      <c r="D77" s="51" t="s">
        <v>470</v>
      </c>
      <c r="E77" s="41" t="s">
        <v>471</v>
      </c>
      <c r="F77" s="108" t="s">
        <v>40</v>
      </c>
      <c r="G77" s="97" t="s">
        <v>46</v>
      </c>
      <c r="H77" s="93"/>
      <c r="I77" s="93" t="s">
        <v>207</v>
      </c>
      <c r="J77" s="71" t="s">
        <v>207</v>
      </c>
      <c r="K77" s="39"/>
      <c r="L77" s="48"/>
    </row>
    <row r="78" spans="1:12" s="4" customFormat="1" ht="26.25" customHeight="1" x14ac:dyDescent="0.25">
      <c r="A78" s="40" t="s">
        <v>121</v>
      </c>
      <c r="B78" s="41">
        <v>97</v>
      </c>
      <c r="C78" s="50">
        <v>10036020629</v>
      </c>
      <c r="D78" s="51" t="s">
        <v>472</v>
      </c>
      <c r="E78" s="41" t="s">
        <v>473</v>
      </c>
      <c r="F78" s="108" t="s">
        <v>40</v>
      </c>
      <c r="G78" s="97" t="s">
        <v>52</v>
      </c>
      <c r="H78" s="93"/>
      <c r="I78" s="93" t="s">
        <v>207</v>
      </c>
      <c r="J78" s="71" t="s">
        <v>207</v>
      </c>
      <c r="K78" s="39"/>
      <c r="L78" s="48"/>
    </row>
    <row r="79" spans="1:12" s="4" customFormat="1" ht="26.25" customHeight="1" x14ac:dyDescent="0.25">
      <c r="A79" s="40" t="s">
        <v>121</v>
      </c>
      <c r="B79" s="41">
        <v>147</v>
      </c>
      <c r="C79" s="50">
        <v>10056454788</v>
      </c>
      <c r="D79" s="51" t="s">
        <v>474</v>
      </c>
      <c r="E79" s="41" t="s">
        <v>475</v>
      </c>
      <c r="F79" s="108" t="s">
        <v>40</v>
      </c>
      <c r="G79" s="97" t="s">
        <v>24</v>
      </c>
      <c r="H79" s="93"/>
      <c r="I79" s="93" t="s">
        <v>207</v>
      </c>
      <c r="J79" s="71"/>
      <c r="K79" s="39"/>
      <c r="L79" s="48"/>
    </row>
    <row r="80" spans="1:12" s="4" customFormat="1" ht="26.25" customHeight="1" thickBot="1" x14ac:dyDescent="0.3">
      <c r="A80" s="40" t="s">
        <v>121</v>
      </c>
      <c r="B80" s="41">
        <v>148</v>
      </c>
      <c r="C80" s="50">
        <v>10036096916</v>
      </c>
      <c r="D80" s="51" t="s">
        <v>476</v>
      </c>
      <c r="E80" s="41" t="s">
        <v>477</v>
      </c>
      <c r="F80" s="108" t="s">
        <v>40</v>
      </c>
      <c r="G80" s="97" t="s">
        <v>24</v>
      </c>
      <c r="H80" s="93"/>
      <c r="I80" s="93" t="s">
        <v>207</v>
      </c>
      <c r="J80" s="106" t="s">
        <v>207</v>
      </c>
      <c r="K80" s="39"/>
      <c r="L80" s="48"/>
    </row>
    <row r="81" spans="1:12" ht="9" customHeight="1" thickTop="1" thickBot="1" x14ac:dyDescent="0.35">
      <c r="A81" s="33"/>
      <c r="B81" s="34"/>
      <c r="C81" s="34"/>
      <c r="D81" s="35"/>
      <c r="E81" s="25"/>
      <c r="F81" s="26"/>
      <c r="G81" s="27"/>
      <c r="H81" s="31"/>
      <c r="I81" s="31"/>
      <c r="J81" s="72"/>
      <c r="K81" s="31"/>
      <c r="L81" s="31"/>
    </row>
    <row r="82" spans="1:12" ht="15" thickTop="1" x14ac:dyDescent="0.25">
      <c r="A82" s="182" t="s">
        <v>5</v>
      </c>
      <c r="B82" s="173"/>
      <c r="C82" s="173"/>
      <c r="D82" s="173"/>
      <c r="E82" s="173"/>
      <c r="F82" s="173"/>
      <c r="G82" s="173" t="s">
        <v>6</v>
      </c>
      <c r="H82" s="173"/>
      <c r="I82" s="173"/>
      <c r="J82" s="173"/>
      <c r="K82" s="173"/>
      <c r="L82" s="174"/>
    </row>
    <row r="83" spans="1:12" x14ac:dyDescent="0.25">
      <c r="A83" s="52" t="s">
        <v>30</v>
      </c>
      <c r="B83" s="53"/>
      <c r="C83" s="58"/>
      <c r="D83" s="109" t="s">
        <v>182</v>
      </c>
      <c r="E83" s="77"/>
      <c r="F83" s="83"/>
      <c r="G83" s="59" t="s">
        <v>41</v>
      </c>
      <c r="H83" s="109">
        <v>15</v>
      </c>
      <c r="I83" s="77"/>
      <c r="J83" s="78"/>
      <c r="K83" s="73" t="s">
        <v>39</v>
      </c>
      <c r="L83" s="111">
        <f>COUNTIF(F23:F116,"ЗМС")</f>
        <v>0</v>
      </c>
    </row>
    <row r="84" spans="1:12" x14ac:dyDescent="0.25">
      <c r="A84" s="52" t="s">
        <v>31</v>
      </c>
      <c r="B84" s="8"/>
      <c r="C84" s="60"/>
      <c r="D84" s="129">
        <v>0.52</v>
      </c>
      <c r="E84" s="84"/>
      <c r="F84" s="85"/>
      <c r="G84" s="61" t="s">
        <v>34</v>
      </c>
      <c r="H84" s="110">
        <f>H85+H90</f>
        <v>58</v>
      </c>
      <c r="I84" s="79"/>
      <c r="J84" s="80"/>
      <c r="K84" s="74" t="s">
        <v>21</v>
      </c>
      <c r="L84" s="111">
        <f>COUNTIF(F23:F116,"МСМК")</f>
        <v>0</v>
      </c>
    </row>
    <row r="85" spans="1:12" x14ac:dyDescent="0.25">
      <c r="A85" s="52" t="s">
        <v>32</v>
      </c>
      <c r="B85" s="8"/>
      <c r="C85" s="63"/>
      <c r="D85" s="110" t="s">
        <v>183</v>
      </c>
      <c r="E85" s="84"/>
      <c r="F85" s="85"/>
      <c r="G85" s="61" t="s">
        <v>35</v>
      </c>
      <c r="H85" s="110">
        <f>H86+H87+H88+H89</f>
        <v>55</v>
      </c>
      <c r="I85" s="79"/>
      <c r="J85" s="80"/>
      <c r="K85" s="74" t="s">
        <v>25</v>
      </c>
      <c r="L85" s="111">
        <f>COUNTIF(F23:F116,"МС")</f>
        <v>2</v>
      </c>
    </row>
    <row r="86" spans="1:12" x14ac:dyDescent="0.25">
      <c r="A86" s="52" t="s">
        <v>33</v>
      </c>
      <c r="B86" s="8"/>
      <c r="C86" s="63"/>
      <c r="D86" s="110" t="s">
        <v>159</v>
      </c>
      <c r="E86" s="84"/>
      <c r="F86" s="85"/>
      <c r="G86" s="61" t="s">
        <v>36</v>
      </c>
      <c r="H86" s="110">
        <f>COUNT(A23:A116)</f>
        <v>10</v>
      </c>
      <c r="I86" s="79"/>
      <c r="J86" s="80"/>
      <c r="K86" s="74" t="s">
        <v>40</v>
      </c>
      <c r="L86" s="111">
        <f>COUNTIF(F23:F116,"КМС")</f>
        <v>50</v>
      </c>
    </row>
    <row r="87" spans="1:12" x14ac:dyDescent="0.25">
      <c r="A87" s="52"/>
      <c r="B87" s="8"/>
      <c r="C87" s="63"/>
      <c r="D87" s="36"/>
      <c r="E87" s="84"/>
      <c r="F87" s="85"/>
      <c r="G87" s="61" t="s">
        <v>76</v>
      </c>
      <c r="H87" s="110">
        <f>COUNTIF(A23:A116,"ЛИМ")</f>
        <v>0</v>
      </c>
      <c r="I87" s="79"/>
      <c r="J87" s="80"/>
      <c r="K87" s="74" t="s">
        <v>75</v>
      </c>
      <c r="L87" s="111">
        <f>COUNTIF(F23:F116,"1 СР")</f>
        <v>6</v>
      </c>
    </row>
    <row r="88" spans="1:12" x14ac:dyDescent="0.25">
      <c r="A88" s="52"/>
      <c r="B88" s="8"/>
      <c r="C88" s="8"/>
      <c r="D88" s="36"/>
      <c r="E88" s="84"/>
      <c r="F88" s="85"/>
      <c r="G88" s="61" t="s">
        <v>37</v>
      </c>
      <c r="H88" s="110">
        <f>COUNTIF(A23:A116,"НФ")</f>
        <v>45</v>
      </c>
      <c r="I88" s="79"/>
      <c r="J88" s="80"/>
      <c r="K88" s="74" t="s">
        <v>123</v>
      </c>
      <c r="L88" s="111">
        <f>COUNTIF(F23:F116,"2 СР")</f>
        <v>0</v>
      </c>
    </row>
    <row r="89" spans="1:12" x14ac:dyDescent="0.25">
      <c r="A89" s="52"/>
      <c r="B89" s="8"/>
      <c r="C89" s="8"/>
      <c r="D89" s="36"/>
      <c r="E89" s="84"/>
      <c r="F89" s="85"/>
      <c r="G89" s="61" t="s">
        <v>42</v>
      </c>
      <c r="H89" s="110">
        <f>COUNTIF(A23:A116,"ДСКВ")</f>
        <v>0</v>
      </c>
      <c r="I89" s="79"/>
      <c r="J89" s="80"/>
      <c r="K89" s="74" t="s">
        <v>124</v>
      </c>
      <c r="L89" s="112">
        <f>COUNTIF(F23:F116,"3 СР")</f>
        <v>0</v>
      </c>
    </row>
    <row r="90" spans="1:12" x14ac:dyDescent="0.25">
      <c r="A90" s="52"/>
      <c r="B90" s="8"/>
      <c r="C90" s="8"/>
      <c r="D90" s="36"/>
      <c r="E90" s="86"/>
      <c r="F90" s="87"/>
      <c r="G90" s="61" t="s">
        <v>38</v>
      </c>
      <c r="H90" s="110">
        <f>COUNTIF(A23:A116,"НС")</f>
        <v>3</v>
      </c>
      <c r="I90" s="81"/>
      <c r="J90" s="82"/>
      <c r="K90" s="74"/>
      <c r="L90" s="62"/>
    </row>
    <row r="91" spans="1:12" ht="9.75" customHeight="1" x14ac:dyDescent="0.25">
      <c r="A91" s="18"/>
      <c r="L91" s="19"/>
    </row>
    <row r="92" spans="1:12" ht="15.6" x14ac:dyDescent="0.25">
      <c r="A92" s="177" t="s">
        <v>3</v>
      </c>
      <c r="B92" s="178"/>
      <c r="C92" s="178"/>
      <c r="D92" s="178"/>
      <c r="E92" s="178" t="s">
        <v>12</v>
      </c>
      <c r="F92" s="178"/>
      <c r="G92" s="178"/>
      <c r="H92" s="178"/>
      <c r="I92" s="178" t="s">
        <v>4</v>
      </c>
      <c r="J92" s="178"/>
      <c r="K92" s="178"/>
      <c r="L92" s="179"/>
    </row>
    <row r="93" spans="1:12" x14ac:dyDescent="0.25">
      <c r="A93" s="185"/>
      <c r="B93" s="186"/>
      <c r="C93" s="186"/>
      <c r="D93" s="186"/>
      <c r="E93" s="186"/>
      <c r="F93" s="187"/>
      <c r="G93" s="187"/>
      <c r="H93" s="187"/>
      <c r="I93" s="187"/>
      <c r="J93" s="187"/>
      <c r="K93" s="187"/>
      <c r="L93" s="188"/>
    </row>
    <row r="94" spans="1:12" x14ac:dyDescent="0.25">
      <c r="A94" s="102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4"/>
    </row>
    <row r="95" spans="1:12" x14ac:dyDescent="0.25">
      <c r="A95" s="102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4"/>
    </row>
    <row r="96" spans="1:12" x14ac:dyDescent="0.25">
      <c r="A96" s="102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4"/>
    </row>
    <row r="97" spans="1:12" x14ac:dyDescent="0.25">
      <c r="A97" s="102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4"/>
    </row>
    <row r="98" spans="1:12" x14ac:dyDescent="0.25">
      <c r="A98" s="185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9"/>
    </row>
    <row r="99" spans="1:12" x14ac:dyDescent="0.25">
      <c r="A99" s="185"/>
      <c r="B99" s="186"/>
      <c r="C99" s="186"/>
      <c r="D99" s="186"/>
      <c r="E99" s="186"/>
      <c r="F99" s="190"/>
      <c r="G99" s="190"/>
      <c r="H99" s="190"/>
      <c r="I99" s="190"/>
      <c r="J99" s="190"/>
      <c r="K99" s="190"/>
      <c r="L99" s="191"/>
    </row>
    <row r="100" spans="1:12" ht="16.2" thickBot="1" x14ac:dyDescent="0.3">
      <c r="A100" s="192"/>
      <c r="B100" s="183"/>
      <c r="C100" s="183"/>
      <c r="D100" s="183"/>
      <c r="E100" s="183" t="s">
        <v>87</v>
      </c>
      <c r="F100" s="183"/>
      <c r="G100" s="183"/>
      <c r="H100" s="183"/>
      <c r="I100" s="183" t="s">
        <v>88</v>
      </c>
      <c r="J100" s="183"/>
      <c r="K100" s="183"/>
      <c r="L100" s="184"/>
    </row>
    <row r="101" spans="1:12" ht="14.4" thickTop="1" x14ac:dyDescent="0.25"/>
    <row r="104" spans="1:12" x14ac:dyDescent="0.25">
      <c r="A104" s="1" t="s">
        <v>72</v>
      </c>
    </row>
    <row r="106" spans="1:12" x14ac:dyDescent="0.25">
      <c r="A106" s="1" t="s">
        <v>63</v>
      </c>
    </row>
    <row r="107" spans="1:12" x14ac:dyDescent="0.25">
      <c r="A107" s="1" t="s">
        <v>64</v>
      </c>
    </row>
    <row r="108" spans="1:12" x14ac:dyDescent="0.25">
      <c r="A108" s="1" t="s">
        <v>66</v>
      </c>
    </row>
    <row r="109" spans="1:12" x14ac:dyDescent="0.25">
      <c r="A109" s="1" t="s">
        <v>65</v>
      </c>
    </row>
    <row r="110" spans="1:12" x14ac:dyDescent="0.25">
      <c r="A110" s="1" t="s">
        <v>67</v>
      </c>
    </row>
    <row r="111" spans="1:12" x14ac:dyDescent="0.25">
      <c r="A111" s="1" t="s">
        <v>68</v>
      </c>
    </row>
    <row r="112" spans="1:12" x14ac:dyDescent="0.25">
      <c r="A112" s="1" t="s">
        <v>69</v>
      </c>
    </row>
    <row r="113" spans="1:4" x14ac:dyDescent="0.25">
      <c r="A113" s="57" t="s">
        <v>61</v>
      </c>
      <c r="D113" s="1" t="s">
        <v>70</v>
      </c>
    </row>
    <row r="114" spans="1:4" x14ac:dyDescent="0.25">
      <c r="A114" s="57" t="s">
        <v>62</v>
      </c>
    </row>
    <row r="115" spans="1:4" x14ac:dyDescent="0.25">
      <c r="A115" s="57" t="s">
        <v>73</v>
      </c>
    </row>
    <row r="116" spans="1:4" x14ac:dyDescent="0.25">
      <c r="A116" s="98" t="s">
        <v>79</v>
      </c>
    </row>
    <row r="117" spans="1:4" x14ac:dyDescent="0.25">
      <c r="A117" s="98" t="s">
        <v>78</v>
      </c>
    </row>
    <row r="118" spans="1:4" x14ac:dyDescent="0.25">
      <c r="A118" s="94" t="s">
        <v>41</v>
      </c>
      <c r="C118" s="76" t="s">
        <v>71</v>
      </c>
    </row>
    <row r="119" spans="1:4" x14ac:dyDescent="0.25">
      <c r="A119" s="95" t="s">
        <v>77</v>
      </c>
      <c r="C119" s="76"/>
    </row>
    <row r="120" spans="1:4" x14ac:dyDescent="0.25">
      <c r="A120" s="1" t="s">
        <v>74</v>
      </c>
    </row>
  </sheetData>
  <mergeCells count="39">
    <mergeCell ref="A99:E99"/>
    <mergeCell ref="F99:L99"/>
    <mergeCell ref="A100:D100"/>
    <mergeCell ref="E100:H100"/>
    <mergeCell ref="I100:L100"/>
    <mergeCell ref="A98:E98"/>
    <mergeCell ref="F98:L98"/>
    <mergeCell ref="H21:H22"/>
    <mergeCell ref="I21:I22"/>
    <mergeCell ref="J21:J22"/>
    <mergeCell ref="K21:K22"/>
    <mergeCell ref="L21:L22"/>
    <mergeCell ref="A82:F82"/>
    <mergeCell ref="G82:L82"/>
    <mergeCell ref="A92:D92"/>
    <mergeCell ref="E92:H92"/>
    <mergeCell ref="I92:L92"/>
    <mergeCell ref="A93:E93"/>
    <mergeCell ref="F93:L93"/>
    <mergeCell ref="A15:G15"/>
    <mergeCell ref="A21:A22"/>
    <mergeCell ref="B21:B22"/>
    <mergeCell ref="C21:C22"/>
    <mergeCell ref="D21:D22"/>
    <mergeCell ref="E21:E22"/>
    <mergeCell ref="F21:F22"/>
    <mergeCell ref="G21:G22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conditionalFormatting sqref="B1 B6:B7 B9:B11 B15:B1048576">
    <cfRule type="duplicateValues" dxfId="34" priority="6"/>
  </conditionalFormatting>
  <conditionalFormatting sqref="B2">
    <cfRule type="duplicateValues" dxfId="33" priority="5"/>
  </conditionalFormatting>
  <conditionalFormatting sqref="B3">
    <cfRule type="duplicateValues" dxfId="32" priority="4"/>
  </conditionalFormatting>
  <conditionalFormatting sqref="B4">
    <cfRule type="duplicateValues" dxfId="31" priority="3"/>
  </conditionalFormatting>
  <conditionalFormatting sqref="B13:B14">
    <cfRule type="duplicateValues" dxfId="3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928E4-C86A-4EFD-893D-18B9F9859DA1}">
  <sheetPr>
    <tabColor theme="3" tint="-0.249977111117893"/>
    <pageSetUpPr fitToPage="1"/>
  </sheetPr>
  <dimension ref="A1:Q128"/>
  <sheetViews>
    <sheetView view="pageBreakPreview" zoomScaleNormal="100" zoomScaleSheetLayoutView="100" workbookViewId="0">
      <selection activeCell="A14" sqref="A14"/>
    </sheetView>
  </sheetViews>
  <sheetFormatPr defaultColWidth="9.109375" defaultRowHeight="13.8" x14ac:dyDescent="0.25"/>
  <cols>
    <col min="1" max="1" width="7" style="1" customWidth="1"/>
    <col min="2" max="2" width="7" style="105" customWidth="1"/>
    <col min="3" max="3" width="13.33203125" style="105" customWidth="1"/>
    <col min="4" max="4" width="30.33203125" style="1" customWidth="1"/>
    <col min="5" max="5" width="11.6640625" style="1" customWidth="1"/>
    <col min="6" max="6" width="7.6640625" style="1" customWidth="1"/>
    <col min="7" max="7" width="22.44140625" style="1" customWidth="1"/>
    <col min="8" max="8" width="11.44140625" style="1" customWidth="1"/>
    <col min="9" max="9" width="11.5546875" style="1" customWidth="1"/>
    <col min="10" max="10" width="13.5546875" style="75" customWidth="1"/>
    <col min="11" max="11" width="13.33203125" style="1" customWidth="1"/>
    <col min="12" max="12" width="18.6640625" style="1" customWidth="1"/>
    <col min="13" max="16384" width="9.109375" style="1"/>
  </cols>
  <sheetData>
    <row r="1" spans="1:17" ht="15.75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7" ht="15.75" customHeight="1" x14ac:dyDescent="0.25">
      <c r="A2" s="148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7" ht="15.75" customHeight="1" x14ac:dyDescent="0.25">
      <c r="A3" s="148" t="s">
        <v>11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7" ht="21" x14ac:dyDescent="0.25">
      <c r="A4" s="148" t="s">
        <v>84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7" x14ac:dyDescent="0.3">
      <c r="A5" s="149" t="s">
        <v>207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O5" s="32"/>
    </row>
    <row r="6" spans="1:17" s="2" customFormat="1" ht="28.8" x14ac:dyDescent="0.3">
      <c r="A6" s="155" t="s">
        <v>85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Q6" s="32"/>
    </row>
    <row r="7" spans="1:17" s="2" customFormat="1" ht="18" customHeight="1" x14ac:dyDescent="0.25">
      <c r="A7" s="156" t="s">
        <v>17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7" s="2" customFormat="1" ht="4.5" customHeight="1" thickBot="1" x14ac:dyDescent="0.3">
      <c r="A8" s="160" t="s">
        <v>207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7" ht="19.5" customHeight="1" thickTop="1" x14ac:dyDescent="0.25">
      <c r="A9" s="157" t="s">
        <v>22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9"/>
    </row>
    <row r="10" spans="1:17" ht="18" customHeight="1" x14ac:dyDescent="0.25">
      <c r="A10" s="170" t="s">
        <v>43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2"/>
    </row>
    <row r="11" spans="1:17" ht="19.5" customHeight="1" x14ac:dyDescent="0.25">
      <c r="A11" s="170" t="s">
        <v>95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2"/>
    </row>
    <row r="12" spans="1:17" ht="5.25" customHeight="1" x14ac:dyDescent="0.25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3"/>
    </row>
    <row r="13" spans="1:17" ht="15.6" x14ac:dyDescent="0.3">
      <c r="A13" s="64" t="s">
        <v>202</v>
      </c>
      <c r="B13" s="28"/>
      <c r="C13" s="28"/>
      <c r="D13" s="99"/>
      <c r="E13" s="5"/>
      <c r="F13" s="5"/>
      <c r="G13" s="49" t="s">
        <v>362</v>
      </c>
      <c r="H13" s="5"/>
      <c r="I13" s="5"/>
      <c r="J13" s="65"/>
      <c r="K13" s="42"/>
      <c r="L13" s="43" t="s">
        <v>205</v>
      </c>
    </row>
    <row r="14" spans="1:17" ht="15.6" x14ac:dyDescent="0.25">
      <c r="A14" s="146" t="s">
        <v>635</v>
      </c>
      <c r="B14" s="14"/>
      <c r="C14" s="14"/>
      <c r="D14" s="100"/>
      <c r="E14" s="6"/>
      <c r="F14" s="6"/>
      <c r="G14" s="147" t="s">
        <v>478</v>
      </c>
      <c r="H14" s="6"/>
      <c r="I14" s="6"/>
      <c r="J14" s="66"/>
      <c r="K14" s="44"/>
      <c r="L14" s="101" t="s">
        <v>206</v>
      </c>
    </row>
    <row r="15" spans="1:17" ht="14.4" x14ac:dyDescent="0.25">
      <c r="A15" s="150" t="s">
        <v>10</v>
      </c>
      <c r="B15" s="151"/>
      <c r="C15" s="151"/>
      <c r="D15" s="151"/>
      <c r="E15" s="151"/>
      <c r="F15" s="151"/>
      <c r="G15" s="152"/>
      <c r="H15" s="23" t="s">
        <v>1</v>
      </c>
      <c r="I15" s="22"/>
      <c r="J15" s="67"/>
      <c r="K15" s="22"/>
      <c r="L15" s="24"/>
    </row>
    <row r="16" spans="1:17" ht="14.4" x14ac:dyDescent="0.25">
      <c r="A16" s="20" t="s">
        <v>18</v>
      </c>
      <c r="B16" s="16"/>
      <c r="C16" s="16"/>
      <c r="D16" s="10"/>
      <c r="E16" s="11"/>
      <c r="F16" s="10"/>
      <c r="G16" s="12"/>
      <c r="H16" s="57" t="s">
        <v>60</v>
      </c>
      <c r="I16" s="7"/>
      <c r="J16" s="68"/>
      <c r="K16" s="7"/>
      <c r="L16" s="21" t="s">
        <v>181</v>
      </c>
    </row>
    <row r="17" spans="1:12" ht="14.4" x14ac:dyDescent="0.25">
      <c r="A17" s="20" t="s">
        <v>19</v>
      </c>
      <c r="B17" s="16"/>
      <c r="C17" s="16"/>
      <c r="D17" s="9"/>
      <c r="E17" s="11"/>
      <c r="F17" s="10"/>
      <c r="G17" s="12" t="s">
        <v>87</v>
      </c>
      <c r="H17" s="57" t="s">
        <v>61</v>
      </c>
      <c r="I17" s="7"/>
      <c r="J17" s="68"/>
      <c r="K17" s="7"/>
      <c r="L17" s="56"/>
    </row>
    <row r="18" spans="1:12" ht="14.4" x14ac:dyDescent="0.25">
      <c r="A18" s="20" t="s">
        <v>20</v>
      </c>
      <c r="B18" s="16"/>
      <c r="C18" s="16"/>
      <c r="D18" s="9"/>
      <c r="E18" s="11"/>
      <c r="F18" s="10"/>
      <c r="G18" s="12" t="s">
        <v>88</v>
      </c>
      <c r="H18" s="57" t="s">
        <v>62</v>
      </c>
      <c r="I18" s="7"/>
      <c r="J18" s="68"/>
      <c r="K18" s="7"/>
      <c r="L18" s="56"/>
    </row>
    <row r="19" spans="1:12" ht="16.2" thickBot="1" x14ac:dyDescent="0.3">
      <c r="A19" s="20" t="s">
        <v>16</v>
      </c>
      <c r="B19" s="17"/>
      <c r="C19" s="17"/>
      <c r="D19" s="8"/>
      <c r="E19" s="8"/>
      <c r="F19" s="8"/>
      <c r="G19" s="12" t="s">
        <v>89</v>
      </c>
      <c r="H19" s="57" t="s">
        <v>59</v>
      </c>
      <c r="I19" s="7"/>
      <c r="J19" s="68"/>
      <c r="K19" s="91">
        <v>96</v>
      </c>
      <c r="L19" s="21" t="s">
        <v>134</v>
      </c>
    </row>
    <row r="20" spans="1:12" ht="9.75" customHeight="1" thickTop="1" thickBot="1" x14ac:dyDescent="0.3">
      <c r="A20" s="37"/>
      <c r="B20" s="30"/>
      <c r="C20" s="30"/>
      <c r="D20" s="29"/>
      <c r="E20" s="29"/>
      <c r="F20" s="29"/>
      <c r="G20" s="29"/>
      <c r="H20" s="29"/>
      <c r="I20" s="29"/>
      <c r="J20" s="69"/>
      <c r="K20" s="29"/>
      <c r="L20" s="38"/>
    </row>
    <row r="21" spans="1:12" s="3" customFormat="1" ht="21" customHeight="1" thickTop="1" x14ac:dyDescent="0.25">
      <c r="A21" s="168" t="s">
        <v>7</v>
      </c>
      <c r="B21" s="164" t="s">
        <v>13</v>
      </c>
      <c r="C21" s="164" t="s">
        <v>45</v>
      </c>
      <c r="D21" s="164" t="s">
        <v>2</v>
      </c>
      <c r="E21" s="164" t="s">
        <v>44</v>
      </c>
      <c r="F21" s="164" t="s">
        <v>9</v>
      </c>
      <c r="G21" s="180" t="s">
        <v>14</v>
      </c>
      <c r="H21" s="180" t="s">
        <v>8</v>
      </c>
      <c r="I21" s="164" t="s">
        <v>27</v>
      </c>
      <c r="J21" s="166" t="s">
        <v>23</v>
      </c>
      <c r="K21" s="153" t="s">
        <v>26</v>
      </c>
      <c r="L21" s="175" t="s">
        <v>15</v>
      </c>
    </row>
    <row r="22" spans="1:12" s="3" customFormat="1" ht="13.5" customHeight="1" thickBot="1" x14ac:dyDescent="0.3">
      <c r="A22" s="169"/>
      <c r="B22" s="165"/>
      <c r="C22" s="165"/>
      <c r="D22" s="165"/>
      <c r="E22" s="165"/>
      <c r="F22" s="165"/>
      <c r="G22" s="181"/>
      <c r="H22" s="181"/>
      <c r="I22" s="165"/>
      <c r="J22" s="167"/>
      <c r="K22" s="154"/>
      <c r="L22" s="176"/>
    </row>
    <row r="23" spans="1:12" s="4" customFormat="1" ht="24.75" customHeight="1" thickTop="1" x14ac:dyDescent="0.25">
      <c r="A23" s="45">
        <v>1</v>
      </c>
      <c r="B23" s="54">
        <v>8</v>
      </c>
      <c r="C23" s="54">
        <v>10036018306</v>
      </c>
      <c r="D23" s="55" t="s">
        <v>479</v>
      </c>
      <c r="E23" s="41" t="s">
        <v>480</v>
      </c>
      <c r="F23" s="107" t="s">
        <v>25</v>
      </c>
      <c r="G23" s="96" t="s">
        <v>24</v>
      </c>
      <c r="H23" s="92">
        <v>0.11348379629629629</v>
      </c>
      <c r="I23" s="93" t="s">
        <v>207</v>
      </c>
      <c r="J23" s="70">
        <v>35.247322794492604</v>
      </c>
      <c r="K23" s="46"/>
      <c r="L23" s="47"/>
    </row>
    <row r="24" spans="1:12" s="4" customFormat="1" ht="24.75" customHeight="1" x14ac:dyDescent="0.25">
      <c r="A24" s="40">
        <v>2</v>
      </c>
      <c r="B24" s="50">
        <v>13</v>
      </c>
      <c r="C24" s="50">
        <v>10013919985</v>
      </c>
      <c r="D24" s="51" t="s">
        <v>481</v>
      </c>
      <c r="E24" s="41" t="s">
        <v>482</v>
      </c>
      <c r="F24" s="108" t="s">
        <v>25</v>
      </c>
      <c r="G24" s="97" t="s">
        <v>24</v>
      </c>
      <c r="H24" s="93">
        <v>0.11372685185185184</v>
      </c>
      <c r="I24" s="93">
        <v>2.4305555555555192E-4</v>
      </c>
      <c r="J24" s="71">
        <v>35.171992672501524</v>
      </c>
      <c r="K24" s="39"/>
      <c r="L24" s="48"/>
    </row>
    <row r="25" spans="1:12" s="4" customFormat="1" ht="24.75" customHeight="1" x14ac:dyDescent="0.25">
      <c r="A25" s="113">
        <v>3</v>
      </c>
      <c r="B25" s="41">
        <v>7</v>
      </c>
      <c r="C25" s="50">
        <v>10036017494</v>
      </c>
      <c r="D25" s="51" t="s">
        <v>483</v>
      </c>
      <c r="E25" s="41" t="s">
        <v>484</v>
      </c>
      <c r="F25" s="108" t="s">
        <v>25</v>
      </c>
      <c r="G25" s="97" t="s">
        <v>24</v>
      </c>
      <c r="H25" s="93">
        <v>0.11372685185185184</v>
      </c>
      <c r="I25" s="93">
        <v>2.4305555555555192E-4</v>
      </c>
      <c r="J25" s="71">
        <v>35.171992672501524</v>
      </c>
      <c r="K25" s="39"/>
      <c r="L25" s="48"/>
    </row>
    <row r="26" spans="1:12" s="4" customFormat="1" ht="24.75" customHeight="1" x14ac:dyDescent="0.25">
      <c r="A26" s="40">
        <v>4</v>
      </c>
      <c r="B26" s="41">
        <v>42</v>
      </c>
      <c r="C26" s="50">
        <v>10036014666</v>
      </c>
      <c r="D26" s="51" t="s">
        <v>485</v>
      </c>
      <c r="E26" s="41" t="s">
        <v>486</v>
      </c>
      <c r="F26" s="108" t="s">
        <v>40</v>
      </c>
      <c r="G26" s="97" t="s">
        <v>96</v>
      </c>
      <c r="H26" s="93">
        <v>0.11372685185185184</v>
      </c>
      <c r="I26" s="93">
        <v>2.4305555555555192E-4</v>
      </c>
      <c r="J26" s="71">
        <v>35.171992672501524</v>
      </c>
      <c r="K26" s="39"/>
      <c r="L26" s="48"/>
    </row>
    <row r="27" spans="1:12" s="4" customFormat="1" ht="24.75" customHeight="1" x14ac:dyDescent="0.25">
      <c r="A27" s="113">
        <v>5</v>
      </c>
      <c r="B27" s="41">
        <v>6</v>
      </c>
      <c r="C27" s="50">
        <v>10036017393</v>
      </c>
      <c r="D27" s="51" t="s">
        <v>487</v>
      </c>
      <c r="E27" s="41" t="s">
        <v>488</v>
      </c>
      <c r="F27" s="108" t="s">
        <v>25</v>
      </c>
      <c r="G27" s="97" t="s">
        <v>24</v>
      </c>
      <c r="H27" s="93">
        <v>0.11375</v>
      </c>
      <c r="I27" s="93">
        <v>2.6620370370371294E-4</v>
      </c>
      <c r="J27" s="71">
        <v>35.164835164835168</v>
      </c>
      <c r="K27" s="39"/>
      <c r="L27" s="48"/>
    </row>
    <row r="28" spans="1:12" s="4" customFormat="1" ht="24.75" customHeight="1" x14ac:dyDescent="0.25">
      <c r="A28" s="40">
        <v>6</v>
      </c>
      <c r="B28" s="41">
        <v>15</v>
      </c>
      <c r="C28" s="50">
        <v>10008696537</v>
      </c>
      <c r="D28" s="51" t="s">
        <v>489</v>
      </c>
      <c r="E28" s="41" t="s">
        <v>490</v>
      </c>
      <c r="F28" s="108" t="s">
        <v>25</v>
      </c>
      <c r="G28" s="97" t="s">
        <v>24</v>
      </c>
      <c r="H28" s="93">
        <v>0.11387731481481482</v>
      </c>
      <c r="I28" s="93">
        <v>3.9351851851852915E-4</v>
      </c>
      <c r="J28" s="71">
        <v>35.12552088626893</v>
      </c>
      <c r="K28" s="39"/>
      <c r="L28" s="48"/>
    </row>
    <row r="29" spans="1:12" s="4" customFormat="1" ht="24.75" customHeight="1" x14ac:dyDescent="0.25">
      <c r="A29" s="113">
        <v>7</v>
      </c>
      <c r="B29" s="41">
        <v>12</v>
      </c>
      <c r="C29" s="50">
        <v>10010084849</v>
      </c>
      <c r="D29" s="51" t="s">
        <v>491</v>
      </c>
      <c r="E29" s="41" t="s">
        <v>492</v>
      </c>
      <c r="F29" s="108" t="s">
        <v>25</v>
      </c>
      <c r="G29" s="97" t="s">
        <v>24</v>
      </c>
      <c r="H29" s="93">
        <v>0.11387731481481482</v>
      </c>
      <c r="I29" s="93">
        <v>3.9351851851852915E-4</v>
      </c>
      <c r="J29" s="71">
        <v>35.12552088626893</v>
      </c>
      <c r="K29" s="39"/>
      <c r="L29" s="48"/>
    </row>
    <row r="30" spans="1:12" s="4" customFormat="1" ht="24.75" customHeight="1" x14ac:dyDescent="0.25">
      <c r="A30" s="40">
        <v>8</v>
      </c>
      <c r="B30" s="41">
        <v>36</v>
      </c>
      <c r="C30" s="50">
        <v>10009692001</v>
      </c>
      <c r="D30" s="51" t="s">
        <v>493</v>
      </c>
      <c r="E30" s="41" t="s">
        <v>494</v>
      </c>
      <c r="F30" s="108" t="s">
        <v>25</v>
      </c>
      <c r="G30" s="97" t="s">
        <v>82</v>
      </c>
      <c r="H30" s="93">
        <v>0.11537037037037036</v>
      </c>
      <c r="I30" s="93">
        <v>1.8865740740740683E-3</v>
      </c>
      <c r="J30" s="71">
        <v>34.670947030497594</v>
      </c>
      <c r="K30" s="39"/>
      <c r="L30" s="48"/>
    </row>
    <row r="31" spans="1:12" s="4" customFormat="1" ht="24.75" customHeight="1" x14ac:dyDescent="0.25">
      <c r="A31" s="113">
        <v>9</v>
      </c>
      <c r="B31" s="41">
        <v>47</v>
      </c>
      <c r="C31" s="50">
        <v>10015267578</v>
      </c>
      <c r="D31" s="51" t="s">
        <v>495</v>
      </c>
      <c r="E31" s="41" t="s">
        <v>496</v>
      </c>
      <c r="F31" s="108" t="s">
        <v>25</v>
      </c>
      <c r="G31" s="97" t="s">
        <v>29</v>
      </c>
      <c r="H31" s="93">
        <v>0.11537037037037036</v>
      </c>
      <c r="I31" s="93">
        <v>1.8865740740740683E-3</v>
      </c>
      <c r="J31" s="71">
        <v>34.670947030497594</v>
      </c>
      <c r="K31" s="39"/>
      <c r="L31" s="48"/>
    </row>
    <row r="32" spans="1:12" s="4" customFormat="1" ht="24.75" customHeight="1" x14ac:dyDescent="0.25">
      <c r="A32" s="40">
        <v>10</v>
      </c>
      <c r="B32" s="41">
        <v>11</v>
      </c>
      <c r="C32" s="50">
        <v>10036075900</v>
      </c>
      <c r="D32" s="51" t="s">
        <v>497</v>
      </c>
      <c r="E32" s="41" t="s">
        <v>498</v>
      </c>
      <c r="F32" s="108" t="s">
        <v>25</v>
      </c>
      <c r="G32" s="97" t="s">
        <v>24</v>
      </c>
      <c r="H32" s="93">
        <v>0.11537037037037036</v>
      </c>
      <c r="I32" s="93">
        <v>1.8865740740740683E-3</v>
      </c>
      <c r="J32" s="71">
        <v>34.670947030497594</v>
      </c>
      <c r="K32" s="39"/>
      <c r="L32" s="48"/>
    </row>
    <row r="33" spans="1:12" s="4" customFormat="1" ht="24.75" customHeight="1" x14ac:dyDescent="0.25">
      <c r="A33" s="113">
        <v>11</v>
      </c>
      <c r="B33" s="41">
        <v>35</v>
      </c>
      <c r="C33" s="50">
        <v>10014142984</v>
      </c>
      <c r="D33" s="51" t="s">
        <v>499</v>
      </c>
      <c r="E33" s="41" t="s">
        <v>500</v>
      </c>
      <c r="F33" s="108" t="s">
        <v>25</v>
      </c>
      <c r="G33" s="97" t="s">
        <v>82</v>
      </c>
      <c r="H33" s="93">
        <v>0.11546296296296295</v>
      </c>
      <c r="I33" s="93">
        <v>1.9791666666666569E-3</v>
      </c>
      <c r="J33" s="71">
        <v>34.643143544506813</v>
      </c>
      <c r="K33" s="39"/>
      <c r="L33" s="48"/>
    </row>
    <row r="34" spans="1:12" s="4" customFormat="1" ht="24.75" customHeight="1" x14ac:dyDescent="0.25">
      <c r="A34" s="40">
        <v>12</v>
      </c>
      <c r="B34" s="41">
        <v>49</v>
      </c>
      <c r="C34" s="50">
        <v>10059040143</v>
      </c>
      <c r="D34" s="51" t="s">
        <v>501</v>
      </c>
      <c r="E34" s="41" t="s">
        <v>502</v>
      </c>
      <c r="F34" s="108" t="s">
        <v>40</v>
      </c>
      <c r="G34" s="97" t="s">
        <v>93</v>
      </c>
      <c r="H34" s="93">
        <v>0.11859953703703703</v>
      </c>
      <c r="I34" s="93">
        <v>5.1157407407407401E-3</v>
      </c>
      <c r="J34" s="71">
        <v>33.726944471552649</v>
      </c>
      <c r="K34" s="39"/>
      <c r="L34" s="48"/>
    </row>
    <row r="35" spans="1:12" s="4" customFormat="1" ht="24.75" customHeight="1" x14ac:dyDescent="0.25">
      <c r="A35" s="113">
        <v>13</v>
      </c>
      <c r="B35" s="41">
        <v>46</v>
      </c>
      <c r="C35" s="50">
        <v>10009044828</v>
      </c>
      <c r="D35" s="51" t="s">
        <v>503</v>
      </c>
      <c r="E35" s="41" t="s">
        <v>504</v>
      </c>
      <c r="F35" s="108" t="s">
        <v>25</v>
      </c>
      <c r="G35" s="97" t="s">
        <v>29</v>
      </c>
      <c r="H35" s="93">
        <v>0.11869212962962962</v>
      </c>
      <c r="I35" s="93">
        <v>5.2083333333333287E-3</v>
      </c>
      <c r="J35" s="71">
        <v>33.700633837152608</v>
      </c>
      <c r="K35" s="39"/>
      <c r="L35" s="48"/>
    </row>
    <row r="36" spans="1:12" s="4" customFormat="1" ht="24.75" customHeight="1" x14ac:dyDescent="0.25">
      <c r="A36" s="40">
        <v>14</v>
      </c>
      <c r="B36" s="41">
        <v>20</v>
      </c>
      <c r="C36" s="50">
        <v>10015151481</v>
      </c>
      <c r="D36" s="51" t="s">
        <v>505</v>
      </c>
      <c r="E36" s="41" t="s">
        <v>506</v>
      </c>
      <c r="F36" s="108" t="s">
        <v>25</v>
      </c>
      <c r="G36" s="97" t="s">
        <v>58</v>
      </c>
      <c r="H36" s="93">
        <v>0.11876157407407407</v>
      </c>
      <c r="I36" s="93">
        <v>5.277777777777784E-3</v>
      </c>
      <c r="J36" s="71">
        <v>33.680927784816298</v>
      </c>
      <c r="K36" s="39"/>
      <c r="L36" s="48"/>
    </row>
    <row r="37" spans="1:12" s="4" customFormat="1" ht="24.75" customHeight="1" x14ac:dyDescent="0.25">
      <c r="A37" s="113">
        <v>15</v>
      </c>
      <c r="B37" s="41">
        <v>32</v>
      </c>
      <c r="C37" s="50">
        <v>10010880451</v>
      </c>
      <c r="D37" s="51" t="s">
        <v>507</v>
      </c>
      <c r="E37" s="41" t="s">
        <v>508</v>
      </c>
      <c r="F37" s="108" t="s">
        <v>25</v>
      </c>
      <c r="G37" s="97" t="s">
        <v>28</v>
      </c>
      <c r="H37" s="93">
        <v>0.11891203703703705</v>
      </c>
      <c r="I37" s="93">
        <v>5.4282407407407612E-3</v>
      </c>
      <c r="J37" s="71">
        <v>33.638310297839205</v>
      </c>
      <c r="K37" s="39"/>
      <c r="L37" s="48"/>
    </row>
    <row r="38" spans="1:12" s="4" customFormat="1" ht="24.75" customHeight="1" x14ac:dyDescent="0.25">
      <c r="A38" s="40">
        <v>16</v>
      </c>
      <c r="B38" s="41">
        <v>34</v>
      </c>
      <c r="C38" s="50">
        <v>10036040231</v>
      </c>
      <c r="D38" s="51" t="s">
        <v>509</v>
      </c>
      <c r="E38" s="41" t="s">
        <v>510</v>
      </c>
      <c r="F38" s="108" t="s">
        <v>40</v>
      </c>
      <c r="G38" s="97" t="s">
        <v>47</v>
      </c>
      <c r="H38" s="93">
        <v>0.11891203703703705</v>
      </c>
      <c r="I38" s="93">
        <v>5.4282407407407612E-3</v>
      </c>
      <c r="J38" s="71">
        <v>33.638310297839205</v>
      </c>
      <c r="K38" s="39"/>
      <c r="L38" s="48"/>
    </row>
    <row r="39" spans="1:12" s="4" customFormat="1" ht="24.75" customHeight="1" x14ac:dyDescent="0.25">
      <c r="A39" s="113">
        <v>17</v>
      </c>
      <c r="B39" s="41">
        <v>22</v>
      </c>
      <c r="C39" s="50">
        <v>10036085600</v>
      </c>
      <c r="D39" s="51" t="s">
        <v>511</v>
      </c>
      <c r="E39" s="41" t="s">
        <v>512</v>
      </c>
      <c r="F39" s="108" t="s">
        <v>40</v>
      </c>
      <c r="G39" s="97" t="s">
        <v>82</v>
      </c>
      <c r="H39" s="93">
        <v>0.11891203703703705</v>
      </c>
      <c r="I39" s="93">
        <v>5.4282407407407612E-3</v>
      </c>
      <c r="J39" s="71">
        <v>33.638310297839205</v>
      </c>
      <c r="K39" s="39"/>
      <c r="L39" s="48"/>
    </row>
    <row r="40" spans="1:12" s="4" customFormat="1" ht="24.75" customHeight="1" x14ac:dyDescent="0.25">
      <c r="A40" s="40">
        <v>18</v>
      </c>
      <c r="B40" s="41">
        <v>2</v>
      </c>
      <c r="C40" s="50">
        <v>10093888708</v>
      </c>
      <c r="D40" s="51" t="s">
        <v>513</v>
      </c>
      <c r="E40" s="41" t="s">
        <v>514</v>
      </c>
      <c r="F40" s="108" t="s">
        <v>40</v>
      </c>
      <c r="G40" s="97" t="s">
        <v>46</v>
      </c>
      <c r="H40" s="93">
        <v>0.11891203703703705</v>
      </c>
      <c r="I40" s="93">
        <v>5.4282407407407612E-3</v>
      </c>
      <c r="J40" s="71">
        <v>33.638310297839205</v>
      </c>
      <c r="K40" s="39"/>
      <c r="L40" s="48"/>
    </row>
    <row r="41" spans="1:12" s="4" customFormat="1" ht="24.75" customHeight="1" x14ac:dyDescent="0.25">
      <c r="A41" s="113">
        <v>19</v>
      </c>
      <c r="B41" s="41">
        <v>10</v>
      </c>
      <c r="C41" s="50">
        <v>10050875369</v>
      </c>
      <c r="D41" s="51" t="s">
        <v>515</v>
      </c>
      <c r="E41" s="41" t="s">
        <v>516</v>
      </c>
      <c r="F41" s="108" t="s">
        <v>25</v>
      </c>
      <c r="G41" s="97" t="s">
        <v>24</v>
      </c>
      <c r="H41" s="93">
        <v>0.11891203703703705</v>
      </c>
      <c r="I41" s="93">
        <v>5.4282407407407612E-3</v>
      </c>
      <c r="J41" s="71">
        <v>33.638310297839205</v>
      </c>
      <c r="K41" s="39"/>
      <c r="L41" s="48"/>
    </row>
    <row r="42" spans="1:12" s="4" customFormat="1" ht="24.75" customHeight="1" x14ac:dyDescent="0.25">
      <c r="A42" s="40">
        <v>20</v>
      </c>
      <c r="B42" s="41">
        <v>48</v>
      </c>
      <c r="C42" s="50">
        <v>10036042251</v>
      </c>
      <c r="D42" s="51" t="s">
        <v>517</v>
      </c>
      <c r="E42" s="41" t="s">
        <v>518</v>
      </c>
      <c r="F42" s="108" t="s">
        <v>40</v>
      </c>
      <c r="G42" s="97" t="s">
        <v>29</v>
      </c>
      <c r="H42" s="93">
        <v>0.11891203703703705</v>
      </c>
      <c r="I42" s="93">
        <v>5.4282407407407612E-3</v>
      </c>
      <c r="J42" s="71">
        <v>33.638310297839205</v>
      </c>
      <c r="K42" s="39"/>
      <c r="L42" s="48"/>
    </row>
    <row r="43" spans="1:12" s="4" customFormat="1" ht="24.75" customHeight="1" x14ac:dyDescent="0.25">
      <c r="A43" s="113">
        <v>21</v>
      </c>
      <c r="B43" s="41">
        <v>16</v>
      </c>
      <c r="C43" s="50">
        <v>10007913564</v>
      </c>
      <c r="D43" s="51" t="s">
        <v>519</v>
      </c>
      <c r="E43" s="41" t="s">
        <v>520</v>
      </c>
      <c r="F43" s="108" t="s">
        <v>25</v>
      </c>
      <c r="G43" s="97" t="s">
        <v>57</v>
      </c>
      <c r="H43" s="93">
        <v>0.11895833333333333</v>
      </c>
      <c r="I43" s="93">
        <v>5.4745370370370416E-3</v>
      </c>
      <c r="J43" s="71">
        <v>33.625218914185638</v>
      </c>
      <c r="K43" s="39"/>
      <c r="L43" s="48"/>
    </row>
    <row r="44" spans="1:12" s="4" customFormat="1" ht="24.75" customHeight="1" x14ac:dyDescent="0.25">
      <c r="A44" s="40">
        <v>22</v>
      </c>
      <c r="B44" s="41">
        <v>37</v>
      </c>
      <c r="C44" s="50">
        <v>10034989193</v>
      </c>
      <c r="D44" s="51" t="s">
        <v>521</v>
      </c>
      <c r="E44" s="41" t="s">
        <v>522</v>
      </c>
      <c r="F44" s="108" t="s">
        <v>25</v>
      </c>
      <c r="G44" s="97" t="s">
        <v>49</v>
      </c>
      <c r="H44" s="93">
        <v>0.12297453703703703</v>
      </c>
      <c r="I44" s="93">
        <v>9.490740740740744E-3</v>
      </c>
      <c r="J44" s="71">
        <v>32.527058823529408</v>
      </c>
      <c r="K44" s="39"/>
      <c r="L44" s="48"/>
    </row>
    <row r="45" spans="1:12" s="4" customFormat="1" ht="24.75" customHeight="1" x14ac:dyDescent="0.25">
      <c r="A45" s="113">
        <v>23</v>
      </c>
      <c r="B45" s="41">
        <v>43</v>
      </c>
      <c r="C45" s="50">
        <v>10036015070</v>
      </c>
      <c r="D45" s="51" t="s">
        <v>523</v>
      </c>
      <c r="E45" s="41" t="s">
        <v>524</v>
      </c>
      <c r="F45" s="108" t="s">
        <v>25</v>
      </c>
      <c r="G45" s="97" t="s">
        <v>29</v>
      </c>
      <c r="H45" s="93">
        <v>0.12297453703703703</v>
      </c>
      <c r="I45" s="93">
        <v>9.490740740740744E-3</v>
      </c>
      <c r="J45" s="71">
        <v>32.527058823529408</v>
      </c>
      <c r="K45" s="39"/>
      <c r="L45" s="48"/>
    </row>
    <row r="46" spans="1:12" s="4" customFormat="1" ht="24.75" customHeight="1" x14ac:dyDescent="0.25">
      <c r="A46" s="40">
        <v>24</v>
      </c>
      <c r="B46" s="41">
        <v>17</v>
      </c>
      <c r="C46" s="50">
        <v>10052804154</v>
      </c>
      <c r="D46" s="51" t="s">
        <v>525</v>
      </c>
      <c r="E46" s="41" t="s">
        <v>526</v>
      </c>
      <c r="F46" s="108" t="s">
        <v>40</v>
      </c>
      <c r="G46" s="97" t="s">
        <v>93</v>
      </c>
      <c r="H46" s="93">
        <v>0.12299768518518518</v>
      </c>
      <c r="I46" s="93">
        <v>9.5138888888888912E-3</v>
      </c>
      <c r="J46" s="71">
        <v>32.520937235343936</v>
      </c>
      <c r="K46" s="39"/>
      <c r="L46" s="48"/>
    </row>
    <row r="47" spans="1:12" s="4" customFormat="1" ht="24.75" customHeight="1" x14ac:dyDescent="0.25">
      <c r="A47" s="113">
        <v>25</v>
      </c>
      <c r="B47" s="41">
        <v>1</v>
      </c>
      <c r="C47" s="50">
        <v>10034962521</v>
      </c>
      <c r="D47" s="51" t="s">
        <v>527</v>
      </c>
      <c r="E47" s="41" t="s">
        <v>528</v>
      </c>
      <c r="F47" s="108" t="s">
        <v>25</v>
      </c>
      <c r="G47" s="97" t="s">
        <v>46</v>
      </c>
      <c r="H47" s="93">
        <v>0.12299768518518518</v>
      </c>
      <c r="I47" s="93">
        <v>9.5138888888888912E-3</v>
      </c>
      <c r="J47" s="71">
        <v>32.520937235343936</v>
      </c>
      <c r="K47" s="39"/>
      <c r="L47" s="48"/>
    </row>
    <row r="48" spans="1:12" s="4" customFormat="1" ht="24.75" customHeight="1" x14ac:dyDescent="0.25">
      <c r="A48" s="40">
        <v>26</v>
      </c>
      <c r="B48" s="41">
        <v>9</v>
      </c>
      <c r="C48" s="50">
        <v>10036045483</v>
      </c>
      <c r="D48" s="51" t="s">
        <v>529</v>
      </c>
      <c r="E48" s="41" t="s">
        <v>530</v>
      </c>
      <c r="F48" s="108" t="s">
        <v>40</v>
      </c>
      <c r="G48" s="97" t="s">
        <v>24</v>
      </c>
      <c r="H48" s="93">
        <v>0.12299768518518518</v>
      </c>
      <c r="I48" s="93">
        <v>9.5138888888888912E-3</v>
      </c>
      <c r="J48" s="71">
        <v>32.520937235343936</v>
      </c>
      <c r="K48" s="39"/>
      <c r="L48" s="48"/>
    </row>
    <row r="49" spans="1:12" s="4" customFormat="1" ht="24.75" customHeight="1" x14ac:dyDescent="0.25">
      <c r="A49" s="40" t="s">
        <v>122</v>
      </c>
      <c r="B49" s="41">
        <v>3</v>
      </c>
      <c r="C49" s="50">
        <v>10023524807</v>
      </c>
      <c r="D49" s="51" t="s">
        <v>531</v>
      </c>
      <c r="E49" s="41" t="s">
        <v>532</v>
      </c>
      <c r="F49" s="108" t="s">
        <v>25</v>
      </c>
      <c r="G49" s="97" t="s">
        <v>46</v>
      </c>
      <c r="H49" s="93"/>
      <c r="I49" s="93" t="s">
        <v>207</v>
      </c>
      <c r="J49" s="71" t="s">
        <v>207</v>
      </c>
      <c r="K49" s="39"/>
      <c r="L49" s="48"/>
    </row>
    <row r="50" spans="1:12" s="4" customFormat="1" ht="24.75" customHeight="1" x14ac:dyDescent="0.25">
      <c r="A50" s="40" t="s">
        <v>122</v>
      </c>
      <c r="B50" s="41">
        <v>4</v>
      </c>
      <c r="C50" s="50">
        <v>10006503832</v>
      </c>
      <c r="D50" s="51" t="s">
        <v>533</v>
      </c>
      <c r="E50" s="41" t="s">
        <v>534</v>
      </c>
      <c r="F50" s="108" t="s">
        <v>25</v>
      </c>
      <c r="G50" s="97" t="s">
        <v>46</v>
      </c>
      <c r="H50" s="93"/>
      <c r="I50" s="93" t="s">
        <v>207</v>
      </c>
      <c r="J50" s="71" t="s">
        <v>207</v>
      </c>
      <c r="K50" s="39"/>
      <c r="L50" s="48"/>
    </row>
    <row r="51" spans="1:12" s="4" customFormat="1" ht="24.75" customHeight="1" x14ac:dyDescent="0.25">
      <c r="A51" s="40" t="s">
        <v>122</v>
      </c>
      <c r="B51" s="41">
        <v>5</v>
      </c>
      <c r="C51" s="50">
        <v>10064705044</v>
      </c>
      <c r="D51" s="51" t="s">
        <v>535</v>
      </c>
      <c r="E51" s="41" t="s">
        <v>536</v>
      </c>
      <c r="F51" s="108" t="s">
        <v>40</v>
      </c>
      <c r="G51" s="97" t="s">
        <v>50</v>
      </c>
      <c r="H51" s="93"/>
      <c r="I51" s="93" t="s">
        <v>207</v>
      </c>
      <c r="J51" s="71" t="s">
        <v>207</v>
      </c>
      <c r="K51" s="39"/>
      <c r="L51" s="48"/>
    </row>
    <row r="52" spans="1:12" s="4" customFormat="1" ht="24.75" customHeight="1" x14ac:dyDescent="0.25">
      <c r="A52" s="40" t="s">
        <v>122</v>
      </c>
      <c r="B52" s="41">
        <v>14</v>
      </c>
      <c r="C52" s="50">
        <v>10015151582</v>
      </c>
      <c r="D52" s="51" t="s">
        <v>537</v>
      </c>
      <c r="E52" s="41" t="s">
        <v>538</v>
      </c>
      <c r="F52" s="108" t="s">
        <v>25</v>
      </c>
      <c r="G52" s="97" t="s">
        <v>24</v>
      </c>
      <c r="H52" s="93"/>
      <c r="I52" s="93" t="s">
        <v>207</v>
      </c>
      <c r="J52" s="71" t="s">
        <v>207</v>
      </c>
      <c r="K52" s="39"/>
      <c r="L52" s="48"/>
    </row>
    <row r="53" spans="1:12" s="4" customFormat="1" ht="24.75" customHeight="1" x14ac:dyDescent="0.25">
      <c r="A53" s="40" t="s">
        <v>122</v>
      </c>
      <c r="B53" s="41">
        <v>18</v>
      </c>
      <c r="C53" s="50">
        <v>10036059328</v>
      </c>
      <c r="D53" s="51" t="s">
        <v>539</v>
      </c>
      <c r="E53" s="41" t="s">
        <v>540</v>
      </c>
      <c r="F53" s="108" t="s">
        <v>40</v>
      </c>
      <c r="G53" s="97" t="s">
        <v>58</v>
      </c>
      <c r="H53" s="93"/>
      <c r="I53" s="93" t="s">
        <v>207</v>
      </c>
      <c r="J53" s="71" t="s">
        <v>207</v>
      </c>
      <c r="K53" s="39"/>
      <c r="L53" s="48"/>
    </row>
    <row r="54" spans="1:12" s="4" customFormat="1" ht="24.75" customHeight="1" x14ac:dyDescent="0.25">
      <c r="A54" s="40" t="s">
        <v>122</v>
      </c>
      <c r="B54" s="41">
        <v>19</v>
      </c>
      <c r="C54" s="50">
        <v>10034971211</v>
      </c>
      <c r="D54" s="51" t="s">
        <v>541</v>
      </c>
      <c r="E54" s="41" t="s">
        <v>542</v>
      </c>
      <c r="F54" s="108" t="s">
        <v>75</v>
      </c>
      <c r="G54" s="97" t="s">
        <v>58</v>
      </c>
      <c r="H54" s="93"/>
      <c r="I54" s="93" t="s">
        <v>207</v>
      </c>
      <c r="J54" s="71" t="s">
        <v>207</v>
      </c>
      <c r="K54" s="39"/>
      <c r="L54" s="48"/>
    </row>
    <row r="55" spans="1:12" s="4" customFormat="1" ht="24.75" customHeight="1" x14ac:dyDescent="0.25">
      <c r="A55" s="40" t="s">
        <v>122</v>
      </c>
      <c r="B55" s="41">
        <v>21</v>
      </c>
      <c r="C55" s="50">
        <v>10076238445</v>
      </c>
      <c r="D55" s="51" t="s">
        <v>543</v>
      </c>
      <c r="E55" s="41" t="s">
        <v>544</v>
      </c>
      <c r="F55" s="108" t="s">
        <v>40</v>
      </c>
      <c r="G55" s="97" t="s">
        <v>82</v>
      </c>
      <c r="H55" s="93"/>
      <c r="I55" s="93" t="s">
        <v>207</v>
      </c>
      <c r="J55" s="71" t="s">
        <v>207</v>
      </c>
      <c r="K55" s="39"/>
      <c r="L55" s="48"/>
    </row>
    <row r="56" spans="1:12" s="4" customFormat="1" ht="24.75" customHeight="1" x14ac:dyDescent="0.25">
      <c r="A56" s="40" t="s">
        <v>122</v>
      </c>
      <c r="B56" s="41">
        <v>23</v>
      </c>
      <c r="C56" s="50">
        <v>10093059356</v>
      </c>
      <c r="D56" s="51" t="s">
        <v>545</v>
      </c>
      <c r="E56" s="41" t="s">
        <v>546</v>
      </c>
      <c r="F56" s="108" t="s">
        <v>40</v>
      </c>
      <c r="G56" s="97" t="s">
        <v>80</v>
      </c>
      <c r="H56" s="93"/>
      <c r="I56" s="93" t="s">
        <v>207</v>
      </c>
      <c r="J56" s="71" t="s">
        <v>207</v>
      </c>
      <c r="K56" s="39"/>
      <c r="L56" s="48"/>
    </row>
    <row r="57" spans="1:12" s="4" customFormat="1" ht="24.75" customHeight="1" x14ac:dyDescent="0.25">
      <c r="A57" s="40" t="s">
        <v>122</v>
      </c>
      <c r="B57" s="41">
        <v>24</v>
      </c>
      <c r="C57" s="50">
        <v>10010880653</v>
      </c>
      <c r="D57" s="51" t="s">
        <v>547</v>
      </c>
      <c r="E57" s="41" t="s">
        <v>548</v>
      </c>
      <c r="F57" s="108" t="s">
        <v>40</v>
      </c>
      <c r="G57" s="97" t="s">
        <v>80</v>
      </c>
      <c r="H57" s="93"/>
      <c r="I57" s="93" t="s">
        <v>207</v>
      </c>
      <c r="J57" s="71" t="s">
        <v>207</v>
      </c>
      <c r="K57" s="39"/>
      <c r="L57" s="48"/>
    </row>
    <row r="58" spans="1:12" s="4" customFormat="1" ht="24.75" customHeight="1" x14ac:dyDescent="0.25">
      <c r="A58" s="40" t="s">
        <v>122</v>
      </c>
      <c r="B58" s="41">
        <v>26</v>
      </c>
      <c r="C58" s="50">
        <v>10009045333</v>
      </c>
      <c r="D58" s="51" t="s">
        <v>549</v>
      </c>
      <c r="E58" s="41" t="s">
        <v>550</v>
      </c>
      <c r="F58" s="108" t="s">
        <v>25</v>
      </c>
      <c r="G58" s="97" t="s">
        <v>80</v>
      </c>
      <c r="H58" s="93"/>
      <c r="I58" s="93" t="s">
        <v>207</v>
      </c>
      <c r="J58" s="71" t="s">
        <v>207</v>
      </c>
      <c r="K58" s="39"/>
      <c r="L58" s="48"/>
    </row>
    <row r="59" spans="1:12" s="4" customFormat="1" ht="24.75" customHeight="1" x14ac:dyDescent="0.25">
      <c r="A59" s="40" t="s">
        <v>122</v>
      </c>
      <c r="B59" s="41">
        <v>28</v>
      </c>
      <c r="C59" s="50">
        <v>10034937663</v>
      </c>
      <c r="D59" s="51" t="s">
        <v>551</v>
      </c>
      <c r="E59" s="41" t="s">
        <v>552</v>
      </c>
      <c r="F59" s="108" t="s">
        <v>40</v>
      </c>
      <c r="G59" s="97" t="s">
        <v>48</v>
      </c>
      <c r="H59" s="93"/>
      <c r="I59" s="93" t="s">
        <v>207</v>
      </c>
      <c r="J59" s="71" t="s">
        <v>207</v>
      </c>
      <c r="K59" s="39"/>
      <c r="L59" s="48"/>
    </row>
    <row r="60" spans="1:12" s="4" customFormat="1" ht="24.75" customHeight="1" x14ac:dyDescent="0.25">
      <c r="A60" s="40" t="s">
        <v>122</v>
      </c>
      <c r="B60" s="41">
        <v>30</v>
      </c>
      <c r="C60" s="50">
        <v>10082022675</v>
      </c>
      <c r="D60" s="51" t="s">
        <v>553</v>
      </c>
      <c r="E60" s="41" t="s">
        <v>554</v>
      </c>
      <c r="F60" s="108" t="s">
        <v>40</v>
      </c>
      <c r="G60" s="97" t="s">
        <v>28</v>
      </c>
      <c r="H60" s="93"/>
      <c r="I60" s="93" t="s">
        <v>207</v>
      </c>
      <c r="J60" s="71" t="s">
        <v>207</v>
      </c>
      <c r="K60" s="39"/>
      <c r="L60" s="48"/>
    </row>
    <row r="61" spans="1:12" s="4" customFormat="1" ht="24.75" customHeight="1" x14ac:dyDescent="0.25">
      <c r="A61" s="40" t="s">
        <v>122</v>
      </c>
      <c r="B61" s="41">
        <v>33</v>
      </c>
      <c r="C61" s="50">
        <v>10034951508</v>
      </c>
      <c r="D61" s="51" t="s">
        <v>555</v>
      </c>
      <c r="E61" s="41" t="s">
        <v>556</v>
      </c>
      <c r="F61" s="108" t="s">
        <v>40</v>
      </c>
      <c r="G61" s="97" t="s">
        <v>28</v>
      </c>
      <c r="H61" s="93"/>
      <c r="I61" s="93" t="s">
        <v>207</v>
      </c>
      <c r="J61" s="71" t="s">
        <v>207</v>
      </c>
      <c r="K61" s="39"/>
      <c r="L61" s="48"/>
    </row>
    <row r="62" spans="1:12" s="4" customFormat="1" ht="24.75" customHeight="1" x14ac:dyDescent="0.25">
      <c r="A62" s="40" t="s">
        <v>122</v>
      </c>
      <c r="B62" s="41">
        <v>39</v>
      </c>
      <c r="C62" s="50">
        <v>10036016484</v>
      </c>
      <c r="D62" s="51" t="s">
        <v>557</v>
      </c>
      <c r="E62" s="41" t="s">
        <v>558</v>
      </c>
      <c r="F62" s="108" t="s">
        <v>40</v>
      </c>
      <c r="G62" s="97" t="s">
        <v>52</v>
      </c>
      <c r="H62" s="93"/>
      <c r="I62" s="93" t="s">
        <v>207</v>
      </c>
      <c r="J62" s="71" t="s">
        <v>207</v>
      </c>
      <c r="K62" s="39"/>
      <c r="L62" s="48"/>
    </row>
    <row r="63" spans="1:12" s="4" customFormat="1" ht="24.75" customHeight="1" x14ac:dyDescent="0.25">
      <c r="A63" s="40" t="s">
        <v>122</v>
      </c>
      <c r="B63" s="41">
        <v>40</v>
      </c>
      <c r="C63" s="50">
        <v>10036021437</v>
      </c>
      <c r="D63" s="51" t="s">
        <v>559</v>
      </c>
      <c r="E63" s="41" t="s">
        <v>560</v>
      </c>
      <c r="F63" s="108" t="s">
        <v>40</v>
      </c>
      <c r="G63" s="97" t="s">
        <v>52</v>
      </c>
      <c r="H63" s="93"/>
      <c r="I63" s="93" t="s">
        <v>207</v>
      </c>
      <c r="J63" s="71" t="s">
        <v>207</v>
      </c>
      <c r="K63" s="39"/>
      <c r="L63" s="48"/>
    </row>
    <row r="64" spans="1:12" s="4" customFormat="1" ht="24.75" customHeight="1" x14ac:dyDescent="0.25">
      <c r="A64" s="40" t="s">
        <v>122</v>
      </c>
      <c r="B64" s="41">
        <v>41</v>
      </c>
      <c r="C64" s="50">
        <v>10034951003</v>
      </c>
      <c r="D64" s="51" t="s">
        <v>561</v>
      </c>
      <c r="E64" s="41" t="s">
        <v>562</v>
      </c>
      <c r="F64" s="108" t="s">
        <v>40</v>
      </c>
      <c r="G64" s="97" t="s">
        <v>52</v>
      </c>
      <c r="H64" s="93"/>
      <c r="I64" s="93" t="s">
        <v>207</v>
      </c>
      <c r="J64" s="71" t="s">
        <v>207</v>
      </c>
      <c r="K64" s="39"/>
      <c r="L64" s="48"/>
    </row>
    <row r="65" spans="1:12" s="4" customFormat="1" ht="24.75" customHeight="1" x14ac:dyDescent="0.25">
      <c r="A65" s="40" t="s">
        <v>122</v>
      </c>
      <c r="B65" s="41">
        <v>44</v>
      </c>
      <c r="C65" s="50">
        <v>10036081455</v>
      </c>
      <c r="D65" s="51" t="s">
        <v>563</v>
      </c>
      <c r="E65" s="41" t="s">
        <v>564</v>
      </c>
      <c r="F65" s="108" t="s">
        <v>40</v>
      </c>
      <c r="G65" s="97" t="s">
        <v>29</v>
      </c>
      <c r="H65" s="93"/>
      <c r="I65" s="93" t="s">
        <v>207</v>
      </c>
      <c r="J65" s="71" t="s">
        <v>207</v>
      </c>
      <c r="K65" s="39"/>
      <c r="L65" s="48"/>
    </row>
    <row r="66" spans="1:12" s="4" customFormat="1" ht="24.75" customHeight="1" x14ac:dyDescent="0.25">
      <c r="A66" s="40" t="s">
        <v>122</v>
      </c>
      <c r="B66" s="41">
        <v>45</v>
      </c>
      <c r="C66" s="50">
        <v>10034955245</v>
      </c>
      <c r="D66" s="51" t="s">
        <v>565</v>
      </c>
      <c r="E66" s="41" t="s">
        <v>566</v>
      </c>
      <c r="F66" s="108" t="s">
        <v>25</v>
      </c>
      <c r="G66" s="97" t="s">
        <v>29</v>
      </c>
      <c r="H66" s="93"/>
      <c r="I66" s="93" t="s">
        <v>207</v>
      </c>
      <c r="J66" s="71" t="s">
        <v>207</v>
      </c>
      <c r="K66" s="39"/>
      <c r="L66" s="48"/>
    </row>
    <row r="67" spans="1:12" s="4" customFormat="1" ht="24.75" customHeight="1" x14ac:dyDescent="0.25">
      <c r="A67" s="40" t="s">
        <v>122</v>
      </c>
      <c r="B67" s="41">
        <v>50</v>
      </c>
      <c r="C67" s="50">
        <v>10034929276</v>
      </c>
      <c r="D67" s="51" t="s">
        <v>567</v>
      </c>
      <c r="E67" s="41" t="s">
        <v>568</v>
      </c>
      <c r="F67" s="108" t="s">
        <v>40</v>
      </c>
      <c r="G67" s="97" t="s">
        <v>53</v>
      </c>
      <c r="H67" s="93"/>
      <c r="I67" s="93" t="s">
        <v>207</v>
      </c>
      <c r="J67" s="71" t="s">
        <v>207</v>
      </c>
      <c r="K67" s="39"/>
      <c r="L67" s="48"/>
    </row>
    <row r="68" spans="1:12" s="4" customFormat="1" ht="24.75" customHeight="1" x14ac:dyDescent="0.25">
      <c r="A68" s="40" t="s">
        <v>122</v>
      </c>
      <c r="B68" s="41">
        <v>51</v>
      </c>
      <c r="C68" s="50">
        <v>10005989227</v>
      </c>
      <c r="D68" s="51" t="s">
        <v>569</v>
      </c>
      <c r="E68" s="41" t="s">
        <v>570</v>
      </c>
      <c r="F68" s="108" t="s">
        <v>25</v>
      </c>
      <c r="G68" s="97" t="s">
        <v>53</v>
      </c>
      <c r="H68" s="93"/>
      <c r="I68" s="93" t="s">
        <v>207</v>
      </c>
      <c r="J68" s="71" t="s">
        <v>207</v>
      </c>
      <c r="K68" s="39"/>
      <c r="L68" s="48"/>
    </row>
    <row r="69" spans="1:12" s="4" customFormat="1" ht="24.75" customHeight="1" x14ac:dyDescent="0.25">
      <c r="A69" s="40" t="s">
        <v>122</v>
      </c>
      <c r="B69" s="41">
        <v>52</v>
      </c>
      <c r="C69" s="50">
        <v>10079505224</v>
      </c>
      <c r="D69" s="51" t="s">
        <v>571</v>
      </c>
      <c r="E69" s="41" t="s">
        <v>572</v>
      </c>
      <c r="F69" s="108" t="s">
        <v>40</v>
      </c>
      <c r="G69" s="97" t="s">
        <v>53</v>
      </c>
      <c r="H69" s="93"/>
      <c r="I69" s="93" t="s">
        <v>207</v>
      </c>
      <c r="J69" s="71" t="s">
        <v>207</v>
      </c>
      <c r="K69" s="39"/>
      <c r="L69" s="48"/>
    </row>
    <row r="70" spans="1:12" s="4" customFormat="1" ht="24.75" customHeight="1" x14ac:dyDescent="0.25">
      <c r="A70" s="40" t="s">
        <v>122</v>
      </c>
      <c r="B70" s="41">
        <v>60</v>
      </c>
      <c r="C70" s="50">
        <v>10036079435</v>
      </c>
      <c r="D70" s="51" t="s">
        <v>573</v>
      </c>
      <c r="E70" s="41" t="s">
        <v>574</v>
      </c>
      <c r="F70" s="108" t="s">
        <v>75</v>
      </c>
      <c r="G70" s="97" t="s">
        <v>46</v>
      </c>
      <c r="H70" s="93"/>
      <c r="I70" s="93" t="s">
        <v>207</v>
      </c>
      <c r="J70" s="71" t="s">
        <v>207</v>
      </c>
      <c r="K70" s="39"/>
      <c r="L70" s="48"/>
    </row>
    <row r="71" spans="1:12" s="4" customFormat="1" ht="24.75" customHeight="1" x14ac:dyDescent="0.25">
      <c r="A71" s="40" t="s">
        <v>122</v>
      </c>
      <c r="B71" s="41">
        <v>64</v>
      </c>
      <c r="C71" s="50">
        <v>10034922004</v>
      </c>
      <c r="D71" s="51" t="s">
        <v>575</v>
      </c>
      <c r="E71" s="41" t="s">
        <v>576</v>
      </c>
      <c r="F71" s="108" t="s">
        <v>40</v>
      </c>
      <c r="G71" s="97" t="s">
        <v>47</v>
      </c>
      <c r="H71" s="93"/>
      <c r="I71" s="93" t="s">
        <v>207</v>
      </c>
      <c r="J71" s="71" t="s">
        <v>207</v>
      </c>
      <c r="K71" s="39"/>
      <c r="L71" s="48"/>
    </row>
    <row r="72" spans="1:12" s="4" customFormat="1" ht="24.75" customHeight="1" x14ac:dyDescent="0.25">
      <c r="A72" s="40" t="s">
        <v>122</v>
      </c>
      <c r="B72" s="41">
        <v>66</v>
      </c>
      <c r="C72" s="50">
        <v>10036034369</v>
      </c>
      <c r="D72" s="51" t="s">
        <v>577</v>
      </c>
      <c r="E72" s="41" t="s">
        <v>578</v>
      </c>
      <c r="F72" s="108" t="s">
        <v>40</v>
      </c>
      <c r="G72" s="97" t="s">
        <v>53</v>
      </c>
      <c r="H72" s="93"/>
      <c r="I72" s="93" t="s">
        <v>207</v>
      </c>
      <c r="J72" s="71" t="s">
        <v>207</v>
      </c>
      <c r="K72" s="39"/>
      <c r="L72" s="48"/>
    </row>
    <row r="73" spans="1:12" s="4" customFormat="1" ht="24.75" customHeight="1" x14ac:dyDescent="0.25">
      <c r="A73" s="40" t="s">
        <v>122</v>
      </c>
      <c r="B73" s="41">
        <v>73</v>
      </c>
      <c r="C73" s="50">
        <v>10036095195</v>
      </c>
      <c r="D73" s="51" t="s">
        <v>579</v>
      </c>
      <c r="E73" s="41" t="s">
        <v>580</v>
      </c>
      <c r="F73" s="108" t="s">
        <v>40</v>
      </c>
      <c r="G73" s="97" t="s">
        <v>96</v>
      </c>
      <c r="H73" s="93"/>
      <c r="I73" s="93" t="s">
        <v>207</v>
      </c>
      <c r="J73" s="71" t="s">
        <v>207</v>
      </c>
      <c r="K73" s="39"/>
      <c r="L73" s="48"/>
    </row>
    <row r="74" spans="1:12" s="4" customFormat="1" ht="24.75" customHeight="1" x14ac:dyDescent="0.25">
      <c r="A74" s="40" t="s">
        <v>121</v>
      </c>
      <c r="B74" s="41">
        <v>25</v>
      </c>
      <c r="C74" s="50">
        <v>10034982729</v>
      </c>
      <c r="D74" s="51" t="s">
        <v>581</v>
      </c>
      <c r="E74" s="41" t="s">
        <v>582</v>
      </c>
      <c r="F74" s="108" t="s">
        <v>25</v>
      </c>
      <c r="G74" s="97" t="s">
        <v>80</v>
      </c>
      <c r="H74" s="93"/>
      <c r="I74" s="93" t="s">
        <v>207</v>
      </c>
      <c r="J74" s="71" t="s">
        <v>207</v>
      </c>
      <c r="K74" s="39"/>
      <c r="L74" s="48"/>
    </row>
    <row r="75" spans="1:12" s="4" customFormat="1" ht="24.75" customHeight="1" x14ac:dyDescent="0.25">
      <c r="A75" s="40" t="s">
        <v>121</v>
      </c>
      <c r="B75" s="41">
        <v>27</v>
      </c>
      <c r="C75" s="50">
        <v>10034918970</v>
      </c>
      <c r="D75" s="51" t="s">
        <v>583</v>
      </c>
      <c r="E75" s="41" t="s">
        <v>584</v>
      </c>
      <c r="F75" s="108" t="s">
        <v>25</v>
      </c>
      <c r="G75" s="97" t="s">
        <v>48</v>
      </c>
      <c r="H75" s="93"/>
      <c r="I75" s="93" t="s">
        <v>207</v>
      </c>
      <c r="J75" s="71" t="s">
        <v>207</v>
      </c>
      <c r="K75" s="39"/>
      <c r="L75" s="48"/>
    </row>
    <row r="76" spans="1:12" s="4" customFormat="1" ht="24.75" customHeight="1" x14ac:dyDescent="0.25">
      <c r="A76" s="40" t="s">
        <v>121</v>
      </c>
      <c r="B76" s="41">
        <v>29</v>
      </c>
      <c r="C76" s="50">
        <v>10012584621</v>
      </c>
      <c r="D76" s="51" t="s">
        <v>585</v>
      </c>
      <c r="E76" s="41" t="s">
        <v>586</v>
      </c>
      <c r="F76" s="108" t="s">
        <v>25</v>
      </c>
      <c r="G76" s="97" t="s">
        <v>48</v>
      </c>
      <c r="H76" s="93"/>
      <c r="I76" s="93" t="s">
        <v>207</v>
      </c>
      <c r="J76" s="71" t="s">
        <v>207</v>
      </c>
      <c r="K76" s="39"/>
      <c r="L76" s="48"/>
    </row>
    <row r="77" spans="1:12" s="4" customFormat="1" ht="24.75" customHeight="1" x14ac:dyDescent="0.25">
      <c r="A77" s="40" t="s">
        <v>121</v>
      </c>
      <c r="B77" s="41">
        <v>31</v>
      </c>
      <c r="C77" s="50">
        <v>10009721505</v>
      </c>
      <c r="D77" s="51" t="s">
        <v>587</v>
      </c>
      <c r="E77" s="41" t="s">
        <v>588</v>
      </c>
      <c r="F77" s="108" t="s">
        <v>25</v>
      </c>
      <c r="G77" s="97" t="s">
        <v>28</v>
      </c>
      <c r="H77" s="93"/>
      <c r="I77" s="93" t="s">
        <v>207</v>
      </c>
      <c r="J77" s="71" t="s">
        <v>207</v>
      </c>
      <c r="K77" s="39"/>
      <c r="L77" s="48"/>
    </row>
    <row r="78" spans="1:12" s="4" customFormat="1" ht="24.75" customHeight="1" x14ac:dyDescent="0.25">
      <c r="A78" s="40" t="s">
        <v>121</v>
      </c>
      <c r="B78" s="41">
        <v>38</v>
      </c>
      <c r="C78" s="50">
        <v>10002315654</v>
      </c>
      <c r="D78" s="51" t="s">
        <v>589</v>
      </c>
      <c r="E78" s="41" t="s">
        <v>590</v>
      </c>
      <c r="F78" s="108" t="s">
        <v>21</v>
      </c>
      <c r="G78" s="97" t="s">
        <v>54</v>
      </c>
      <c r="H78" s="93"/>
      <c r="I78" s="93" t="s">
        <v>207</v>
      </c>
      <c r="J78" s="71" t="s">
        <v>207</v>
      </c>
      <c r="K78" s="39"/>
      <c r="L78" s="48"/>
    </row>
    <row r="79" spans="1:12" s="4" customFormat="1" ht="24.75" customHeight="1" x14ac:dyDescent="0.25">
      <c r="A79" s="40" t="s">
        <v>121</v>
      </c>
      <c r="B79" s="41">
        <v>53</v>
      </c>
      <c r="C79" s="50">
        <v>10083380473</v>
      </c>
      <c r="D79" s="51" t="s">
        <v>591</v>
      </c>
      <c r="E79" s="41" t="s">
        <v>592</v>
      </c>
      <c r="F79" s="108" t="s">
        <v>40</v>
      </c>
      <c r="G79" s="97" t="s">
        <v>24</v>
      </c>
      <c r="H79" s="93"/>
      <c r="I79" s="93" t="s">
        <v>207</v>
      </c>
      <c r="J79" s="71" t="s">
        <v>207</v>
      </c>
      <c r="K79" s="39"/>
      <c r="L79" s="48"/>
    </row>
    <row r="80" spans="1:12" s="4" customFormat="1" ht="24.75" customHeight="1" x14ac:dyDescent="0.25">
      <c r="A80" s="40" t="s">
        <v>121</v>
      </c>
      <c r="B80" s="41">
        <v>54</v>
      </c>
      <c r="C80" s="50">
        <v>10007739974</v>
      </c>
      <c r="D80" s="51" t="s">
        <v>593</v>
      </c>
      <c r="E80" s="41" t="s">
        <v>594</v>
      </c>
      <c r="F80" s="108" t="s">
        <v>21</v>
      </c>
      <c r="G80" s="97" t="s">
        <v>29</v>
      </c>
      <c r="H80" s="93"/>
      <c r="I80" s="93" t="s">
        <v>207</v>
      </c>
      <c r="J80" s="71" t="s">
        <v>207</v>
      </c>
      <c r="K80" s="39"/>
      <c r="L80" s="48"/>
    </row>
    <row r="81" spans="1:12" s="4" customFormat="1" ht="24.75" customHeight="1" x14ac:dyDescent="0.25">
      <c r="A81" s="40" t="s">
        <v>121</v>
      </c>
      <c r="B81" s="41">
        <v>55</v>
      </c>
      <c r="C81" s="50">
        <v>10034914425</v>
      </c>
      <c r="D81" s="51" t="s">
        <v>595</v>
      </c>
      <c r="E81" s="41" t="s">
        <v>596</v>
      </c>
      <c r="F81" s="108" t="s">
        <v>40</v>
      </c>
      <c r="G81" s="97" t="s">
        <v>24</v>
      </c>
      <c r="H81" s="93"/>
      <c r="I81" s="93" t="s">
        <v>207</v>
      </c>
      <c r="J81" s="71" t="s">
        <v>207</v>
      </c>
      <c r="K81" s="39"/>
      <c r="L81" s="48"/>
    </row>
    <row r="82" spans="1:12" s="4" customFormat="1" ht="24.75" customHeight="1" x14ac:dyDescent="0.25">
      <c r="A82" s="40" t="s">
        <v>121</v>
      </c>
      <c r="B82" s="41">
        <v>56</v>
      </c>
      <c r="C82" s="50">
        <v>10036061348</v>
      </c>
      <c r="D82" s="51" t="s">
        <v>597</v>
      </c>
      <c r="E82" s="41" t="s">
        <v>598</v>
      </c>
      <c r="F82" s="108" t="s">
        <v>40</v>
      </c>
      <c r="G82" s="97" t="s">
        <v>24</v>
      </c>
      <c r="H82" s="93"/>
      <c r="I82" s="93" t="s">
        <v>207</v>
      </c>
      <c r="J82" s="71" t="s">
        <v>207</v>
      </c>
      <c r="K82" s="39"/>
      <c r="L82" s="48"/>
    </row>
    <row r="83" spans="1:12" s="4" customFormat="1" ht="24.75" customHeight="1" x14ac:dyDescent="0.25">
      <c r="A83" s="40" t="s">
        <v>121</v>
      </c>
      <c r="B83" s="41">
        <v>57</v>
      </c>
      <c r="C83" s="50">
        <v>10079311426</v>
      </c>
      <c r="D83" s="51" t="s">
        <v>599</v>
      </c>
      <c r="E83" s="41" t="s">
        <v>600</v>
      </c>
      <c r="F83" s="108" t="s">
        <v>40</v>
      </c>
      <c r="G83" s="97" t="s">
        <v>24</v>
      </c>
      <c r="H83" s="93"/>
      <c r="I83" s="93" t="s">
        <v>207</v>
      </c>
      <c r="J83" s="71" t="s">
        <v>207</v>
      </c>
      <c r="K83" s="39"/>
      <c r="L83" s="48"/>
    </row>
    <row r="84" spans="1:12" s="4" customFormat="1" ht="24.75" customHeight="1" x14ac:dyDescent="0.25">
      <c r="A84" s="40" t="s">
        <v>121</v>
      </c>
      <c r="B84" s="41">
        <v>58</v>
      </c>
      <c r="C84" s="50">
        <v>10036082465</v>
      </c>
      <c r="D84" s="51" t="s">
        <v>601</v>
      </c>
      <c r="E84" s="41" t="s">
        <v>602</v>
      </c>
      <c r="F84" s="108" t="s">
        <v>40</v>
      </c>
      <c r="G84" s="97" t="s">
        <v>24</v>
      </c>
      <c r="H84" s="93"/>
      <c r="I84" s="93" t="s">
        <v>207</v>
      </c>
      <c r="J84" s="71" t="s">
        <v>207</v>
      </c>
      <c r="K84" s="39"/>
      <c r="L84" s="48"/>
    </row>
    <row r="85" spans="1:12" s="4" customFormat="1" ht="24.75" customHeight="1" x14ac:dyDescent="0.25">
      <c r="A85" s="40" t="s">
        <v>121</v>
      </c>
      <c r="B85" s="41">
        <v>59</v>
      </c>
      <c r="C85" s="50">
        <v>10010129410</v>
      </c>
      <c r="D85" s="51" t="s">
        <v>603</v>
      </c>
      <c r="E85" s="41" t="s">
        <v>604</v>
      </c>
      <c r="F85" s="108" t="s">
        <v>25</v>
      </c>
      <c r="G85" s="97" t="s">
        <v>24</v>
      </c>
      <c r="H85" s="93"/>
      <c r="I85" s="93" t="s">
        <v>207</v>
      </c>
      <c r="J85" s="71" t="s">
        <v>207</v>
      </c>
      <c r="K85" s="39"/>
      <c r="L85" s="48"/>
    </row>
    <row r="86" spans="1:12" s="4" customFormat="1" ht="24.75" customHeight="1" x14ac:dyDescent="0.25">
      <c r="A86" s="40" t="s">
        <v>121</v>
      </c>
      <c r="B86" s="41">
        <v>81</v>
      </c>
      <c r="C86" s="50">
        <v>10034956356</v>
      </c>
      <c r="D86" s="51" t="s">
        <v>605</v>
      </c>
      <c r="E86" s="41" t="s">
        <v>606</v>
      </c>
      <c r="F86" s="108" t="s">
        <v>21</v>
      </c>
      <c r="G86" s="97" t="s">
        <v>51</v>
      </c>
      <c r="H86" s="93"/>
      <c r="I86" s="93" t="s">
        <v>207</v>
      </c>
      <c r="J86" s="71" t="s">
        <v>207</v>
      </c>
      <c r="K86" s="39"/>
      <c r="L86" s="48"/>
    </row>
    <row r="87" spans="1:12" s="4" customFormat="1" ht="24.75" customHeight="1" x14ac:dyDescent="0.25">
      <c r="A87" s="40" t="s">
        <v>121</v>
      </c>
      <c r="B87" s="41">
        <v>231</v>
      </c>
      <c r="C87" s="50">
        <v>10114795844</v>
      </c>
      <c r="D87" s="51" t="s">
        <v>360</v>
      </c>
      <c r="E87" s="41" t="s">
        <v>361</v>
      </c>
      <c r="F87" s="108" t="s">
        <v>123</v>
      </c>
      <c r="G87" s="97" t="s">
        <v>47</v>
      </c>
      <c r="H87" s="93"/>
      <c r="I87" s="93" t="s">
        <v>207</v>
      </c>
      <c r="J87" s="71" t="s">
        <v>207</v>
      </c>
      <c r="K87" s="39"/>
      <c r="L87" s="48"/>
    </row>
    <row r="88" spans="1:12" s="4" customFormat="1" ht="24.75" customHeight="1" x14ac:dyDescent="0.25">
      <c r="A88" s="40" t="s">
        <v>121</v>
      </c>
      <c r="B88" s="41">
        <v>232</v>
      </c>
      <c r="C88" s="50">
        <v>10091739146</v>
      </c>
      <c r="D88" s="51" t="s">
        <v>290</v>
      </c>
      <c r="E88" s="41" t="s">
        <v>291</v>
      </c>
      <c r="F88" s="108" t="s">
        <v>40</v>
      </c>
      <c r="G88" s="97" t="s">
        <v>47</v>
      </c>
      <c r="H88" s="93"/>
      <c r="I88" s="93" t="s">
        <v>207</v>
      </c>
      <c r="J88" s="71" t="s">
        <v>207</v>
      </c>
      <c r="K88" s="39"/>
      <c r="L88" s="48"/>
    </row>
    <row r="89" spans="1:12" s="4" customFormat="1" ht="24.75" customHeight="1" x14ac:dyDescent="0.25">
      <c r="A89" s="40" t="s">
        <v>121</v>
      </c>
      <c r="B89" s="41">
        <v>233</v>
      </c>
      <c r="C89" s="50">
        <v>10105908624</v>
      </c>
      <c r="D89" s="51" t="s">
        <v>269</v>
      </c>
      <c r="E89" s="41" t="s">
        <v>270</v>
      </c>
      <c r="F89" s="108" t="s">
        <v>123</v>
      </c>
      <c r="G89" s="97" t="s">
        <v>47</v>
      </c>
      <c r="H89" s="93"/>
      <c r="I89" s="93" t="s">
        <v>207</v>
      </c>
      <c r="J89" s="71" t="s">
        <v>207</v>
      </c>
      <c r="K89" s="39"/>
      <c r="L89" s="48"/>
    </row>
    <row r="90" spans="1:12" s="4" customFormat="1" ht="24.75" customHeight="1" thickBot="1" x14ac:dyDescent="0.3">
      <c r="A90" s="40" t="s">
        <v>121</v>
      </c>
      <c r="B90" s="41">
        <v>235</v>
      </c>
      <c r="C90" s="50">
        <v>10104923769</v>
      </c>
      <c r="D90" s="51" t="s">
        <v>344</v>
      </c>
      <c r="E90" s="41" t="s">
        <v>345</v>
      </c>
      <c r="F90" s="108" t="s">
        <v>123</v>
      </c>
      <c r="G90" s="97" t="s">
        <v>47</v>
      </c>
      <c r="H90" s="93"/>
      <c r="I90" s="93" t="s">
        <v>207</v>
      </c>
      <c r="J90" s="106" t="s">
        <v>207</v>
      </c>
      <c r="K90" s="39"/>
      <c r="L90" s="48"/>
    </row>
    <row r="91" spans="1:12" ht="9" customHeight="1" thickTop="1" thickBot="1" x14ac:dyDescent="0.35">
      <c r="A91" s="33"/>
      <c r="B91" s="34"/>
      <c r="C91" s="34"/>
      <c r="D91" s="35"/>
      <c r="E91" s="25"/>
      <c r="F91" s="26"/>
      <c r="G91" s="27"/>
      <c r="H91" s="31"/>
      <c r="I91" s="31"/>
      <c r="J91" s="72"/>
      <c r="K91" s="31"/>
      <c r="L91" s="31"/>
    </row>
    <row r="92" spans="1:12" ht="15" thickTop="1" x14ac:dyDescent="0.25">
      <c r="A92" s="182" t="s">
        <v>5</v>
      </c>
      <c r="B92" s="173"/>
      <c r="C92" s="173"/>
      <c r="D92" s="173"/>
      <c r="E92" s="173"/>
      <c r="F92" s="173"/>
      <c r="G92" s="173" t="s">
        <v>6</v>
      </c>
      <c r="H92" s="173"/>
      <c r="I92" s="173"/>
      <c r="J92" s="173"/>
      <c r="K92" s="173"/>
      <c r="L92" s="174"/>
    </row>
    <row r="93" spans="1:12" x14ac:dyDescent="0.25">
      <c r="A93" s="52" t="s">
        <v>30</v>
      </c>
      <c r="B93" s="53"/>
      <c r="C93" s="58"/>
      <c r="D93" s="109" t="s">
        <v>182</v>
      </c>
      <c r="E93" s="77"/>
      <c r="F93" s="83"/>
      <c r="G93" s="59" t="s">
        <v>41</v>
      </c>
      <c r="H93" s="109">
        <v>16</v>
      </c>
      <c r="I93" s="77"/>
      <c r="J93" s="78"/>
      <c r="K93" s="73" t="s">
        <v>39</v>
      </c>
      <c r="L93" s="111">
        <f>COUNTIF(F23:F124,"ЗМС")</f>
        <v>0</v>
      </c>
    </row>
    <row r="94" spans="1:12" x14ac:dyDescent="0.25">
      <c r="A94" s="52" t="s">
        <v>31</v>
      </c>
      <c r="B94" s="8"/>
      <c r="C94" s="60"/>
      <c r="D94" s="129">
        <v>0.52</v>
      </c>
      <c r="E94" s="84"/>
      <c r="F94" s="85"/>
      <c r="G94" s="61" t="s">
        <v>34</v>
      </c>
      <c r="H94" s="110">
        <f>H95+H100</f>
        <v>68</v>
      </c>
      <c r="I94" s="79"/>
      <c r="J94" s="80"/>
      <c r="K94" s="74" t="s">
        <v>21</v>
      </c>
      <c r="L94" s="111">
        <f>COUNTIF(F23:F124,"МСМК")</f>
        <v>3</v>
      </c>
    </row>
    <row r="95" spans="1:12" x14ac:dyDescent="0.25">
      <c r="A95" s="52" t="s">
        <v>32</v>
      </c>
      <c r="B95" s="8"/>
      <c r="C95" s="63"/>
      <c r="D95" s="110" t="s">
        <v>183</v>
      </c>
      <c r="E95" s="84"/>
      <c r="F95" s="85"/>
      <c r="G95" s="61" t="s">
        <v>35</v>
      </c>
      <c r="H95" s="110">
        <f>H96+H97+H98+H99</f>
        <v>51</v>
      </c>
      <c r="I95" s="79"/>
      <c r="J95" s="80"/>
      <c r="K95" s="74" t="s">
        <v>25</v>
      </c>
      <c r="L95" s="111">
        <f>COUNTIF(F23:F124,"МС")</f>
        <v>29</v>
      </c>
    </row>
    <row r="96" spans="1:12" x14ac:dyDescent="0.25">
      <c r="A96" s="52" t="s">
        <v>33</v>
      </c>
      <c r="B96" s="8"/>
      <c r="C96" s="63"/>
      <c r="D96" s="110" t="s">
        <v>159</v>
      </c>
      <c r="E96" s="84"/>
      <c r="F96" s="85"/>
      <c r="G96" s="61" t="s">
        <v>36</v>
      </c>
      <c r="H96" s="110">
        <f>COUNT(A23:A124)</f>
        <v>26</v>
      </c>
      <c r="I96" s="79"/>
      <c r="J96" s="80"/>
      <c r="K96" s="74" t="s">
        <v>40</v>
      </c>
      <c r="L96" s="111">
        <f>COUNTIF(F23:F124,"КМС")</f>
        <v>31</v>
      </c>
    </row>
    <row r="97" spans="1:12" x14ac:dyDescent="0.25">
      <c r="A97" s="52"/>
      <c r="B97" s="8"/>
      <c r="C97" s="63"/>
      <c r="D97" s="36"/>
      <c r="E97" s="84"/>
      <c r="F97" s="85"/>
      <c r="G97" s="61" t="s">
        <v>76</v>
      </c>
      <c r="H97" s="110">
        <f>COUNTIF(A23:A124,"ЛИМ")</f>
        <v>0</v>
      </c>
      <c r="I97" s="79"/>
      <c r="J97" s="80"/>
      <c r="K97" s="74" t="s">
        <v>75</v>
      </c>
      <c r="L97" s="111">
        <f>COUNTIF(F23:F124,"1 СР")</f>
        <v>2</v>
      </c>
    </row>
    <row r="98" spans="1:12" x14ac:dyDescent="0.25">
      <c r="A98" s="52"/>
      <c r="B98" s="8"/>
      <c r="C98" s="8"/>
      <c r="D98" s="36"/>
      <c r="E98" s="84"/>
      <c r="F98" s="85"/>
      <c r="G98" s="61" t="s">
        <v>37</v>
      </c>
      <c r="H98" s="110">
        <f>COUNTIF(A23:A124,"НФ")</f>
        <v>25</v>
      </c>
      <c r="I98" s="79"/>
      <c r="J98" s="80"/>
      <c r="K98" s="74" t="s">
        <v>123</v>
      </c>
      <c r="L98" s="111">
        <f>COUNTIF(F23:F124,"2 СР")</f>
        <v>3</v>
      </c>
    </row>
    <row r="99" spans="1:12" x14ac:dyDescent="0.25">
      <c r="A99" s="52"/>
      <c r="B99" s="8"/>
      <c r="C99" s="8"/>
      <c r="D99" s="36"/>
      <c r="E99" s="84"/>
      <c r="F99" s="85"/>
      <c r="G99" s="61" t="s">
        <v>42</v>
      </c>
      <c r="H99" s="110">
        <f>COUNTIF(A23:A124,"ДСКВ")</f>
        <v>0</v>
      </c>
      <c r="I99" s="79"/>
      <c r="J99" s="80"/>
      <c r="K99" s="74" t="s">
        <v>124</v>
      </c>
      <c r="L99" s="112">
        <f>COUNTIF(F23:F124,"3 СР")</f>
        <v>0</v>
      </c>
    </row>
    <row r="100" spans="1:12" x14ac:dyDescent="0.25">
      <c r="A100" s="52"/>
      <c r="B100" s="8"/>
      <c r="C100" s="8"/>
      <c r="D100" s="36"/>
      <c r="E100" s="86"/>
      <c r="F100" s="87"/>
      <c r="G100" s="61" t="s">
        <v>38</v>
      </c>
      <c r="H100" s="110">
        <f>COUNTIF(A23:A124,"НС")</f>
        <v>17</v>
      </c>
      <c r="I100" s="81"/>
      <c r="J100" s="82"/>
      <c r="K100" s="74"/>
      <c r="L100" s="62"/>
    </row>
    <row r="101" spans="1:12" ht="9.75" customHeight="1" x14ac:dyDescent="0.25">
      <c r="A101" s="18"/>
      <c r="L101" s="19"/>
    </row>
    <row r="102" spans="1:12" ht="15.6" x14ac:dyDescent="0.25">
      <c r="A102" s="177" t="s">
        <v>3</v>
      </c>
      <c r="B102" s="178"/>
      <c r="C102" s="178"/>
      <c r="D102" s="178"/>
      <c r="E102" s="178" t="s">
        <v>12</v>
      </c>
      <c r="F102" s="178"/>
      <c r="G102" s="178"/>
      <c r="H102" s="178"/>
      <c r="I102" s="178" t="s">
        <v>4</v>
      </c>
      <c r="J102" s="178"/>
      <c r="K102" s="178"/>
      <c r="L102" s="179"/>
    </row>
    <row r="103" spans="1:12" ht="15.6" x14ac:dyDescent="0.25">
      <c r="A103" s="131"/>
      <c r="B103" s="132"/>
      <c r="C103" s="132"/>
      <c r="D103" s="132"/>
      <c r="E103" s="132"/>
      <c r="F103" s="133"/>
      <c r="G103" s="133"/>
      <c r="H103" s="133"/>
      <c r="I103" s="133"/>
      <c r="J103" s="133"/>
      <c r="K103" s="133"/>
      <c r="L103" s="134"/>
    </row>
    <row r="104" spans="1:12" ht="15.6" x14ac:dyDescent="0.25">
      <c r="A104" s="131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5"/>
    </row>
    <row r="105" spans="1:12" ht="15.6" x14ac:dyDescent="0.25">
      <c r="A105" s="131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5"/>
    </row>
    <row r="106" spans="1:12" ht="15.6" x14ac:dyDescent="0.25">
      <c r="A106" s="131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5"/>
    </row>
    <row r="107" spans="1:12" ht="15.6" x14ac:dyDescent="0.25">
      <c r="A107" s="131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5"/>
    </row>
    <row r="108" spans="1:12" ht="16.2" thickBot="1" x14ac:dyDescent="0.3">
      <c r="A108" s="192"/>
      <c r="B108" s="183"/>
      <c r="C108" s="183"/>
      <c r="D108" s="183"/>
      <c r="E108" s="183" t="s">
        <v>87</v>
      </c>
      <c r="F108" s="183"/>
      <c r="G108" s="183"/>
      <c r="H108" s="183"/>
      <c r="I108" s="183" t="s">
        <v>88</v>
      </c>
      <c r="J108" s="183"/>
      <c r="K108" s="183"/>
      <c r="L108" s="184"/>
    </row>
    <row r="109" spans="1:12" ht="14.4" thickTop="1" x14ac:dyDescent="0.25"/>
    <row r="112" spans="1:12" x14ac:dyDescent="0.25">
      <c r="A112" s="1" t="s">
        <v>72</v>
      </c>
    </row>
    <row r="114" spans="1:17" x14ac:dyDescent="0.25">
      <c r="A114" s="1" t="s">
        <v>63</v>
      </c>
    </row>
    <row r="115" spans="1:17" x14ac:dyDescent="0.25">
      <c r="A115" s="1" t="s">
        <v>64</v>
      </c>
    </row>
    <row r="116" spans="1:17" x14ac:dyDescent="0.25">
      <c r="A116" s="1" t="s">
        <v>66</v>
      </c>
    </row>
    <row r="117" spans="1:17" x14ac:dyDescent="0.25">
      <c r="A117" s="1" t="s">
        <v>65</v>
      </c>
    </row>
    <row r="118" spans="1:17" x14ac:dyDescent="0.25">
      <c r="A118" s="1" t="s">
        <v>67</v>
      </c>
    </row>
    <row r="119" spans="1:17" x14ac:dyDescent="0.25">
      <c r="A119" s="1" t="s">
        <v>68</v>
      </c>
    </row>
    <row r="120" spans="1:17" x14ac:dyDescent="0.25">
      <c r="A120" s="1" t="s">
        <v>69</v>
      </c>
    </row>
    <row r="121" spans="1:17" x14ac:dyDescent="0.25">
      <c r="A121" s="57" t="s">
        <v>61</v>
      </c>
      <c r="D121" s="1" t="s">
        <v>70</v>
      </c>
    </row>
    <row r="122" spans="1:17" s="13" customFormat="1" x14ac:dyDescent="0.25">
      <c r="A122" s="57" t="s">
        <v>62</v>
      </c>
      <c r="B122" s="105"/>
      <c r="C122" s="105"/>
      <c r="D122" s="1"/>
      <c r="E122" s="1"/>
      <c r="F122" s="1"/>
      <c r="G122" s="1"/>
      <c r="H122" s="1"/>
      <c r="I122" s="1"/>
      <c r="J122" s="75"/>
      <c r="K122" s="1"/>
      <c r="L122" s="1"/>
      <c r="M122" s="1"/>
      <c r="N122" s="1"/>
      <c r="O122" s="1"/>
      <c r="P122" s="1"/>
      <c r="Q122" s="1"/>
    </row>
    <row r="123" spans="1:17" s="13" customFormat="1" x14ac:dyDescent="0.25">
      <c r="A123" s="57" t="s">
        <v>73</v>
      </c>
      <c r="B123" s="105"/>
      <c r="C123" s="105"/>
      <c r="D123" s="1"/>
      <c r="E123" s="1"/>
      <c r="F123" s="1"/>
      <c r="G123" s="1"/>
      <c r="H123" s="1"/>
      <c r="I123" s="1"/>
      <c r="J123" s="75"/>
      <c r="K123" s="1"/>
      <c r="L123" s="1"/>
      <c r="M123" s="1"/>
      <c r="N123" s="1"/>
      <c r="O123" s="1"/>
      <c r="P123" s="1"/>
      <c r="Q123" s="1"/>
    </row>
    <row r="124" spans="1:17" s="13" customFormat="1" x14ac:dyDescent="0.25">
      <c r="A124" s="98" t="s">
        <v>79</v>
      </c>
      <c r="B124" s="105"/>
      <c r="C124" s="105"/>
      <c r="D124" s="1"/>
      <c r="E124" s="1"/>
      <c r="F124" s="1"/>
      <c r="G124" s="1"/>
      <c r="H124" s="1"/>
      <c r="I124" s="1"/>
      <c r="J124" s="75"/>
      <c r="K124" s="1"/>
      <c r="L124" s="1"/>
      <c r="M124" s="1"/>
      <c r="N124" s="1"/>
      <c r="O124" s="1"/>
      <c r="P124" s="1"/>
      <c r="Q124" s="1"/>
    </row>
    <row r="125" spans="1:17" s="13" customFormat="1" x14ac:dyDescent="0.25">
      <c r="A125" s="98" t="s">
        <v>78</v>
      </c>
      <c r="B125" s="105"/>
      <c r="C125" s="105"/>
      <c r="D125" s="1"/>
      <c r="E125" s="1"/>
      <c r="F125" s="1"/>
      <c r="G125" s="1"/>
      <c r="H125" s="1"/>
      <c r="I125" s="1"/>
      <c r="J125" s="75"/>
      <c r="K125" s="1"/>
      <c r="L125" s="1"/>
      <c r="M125" s="1"/>
      <c r="N125" s="1"/>
      <c r="O125" s="1"/>
      <c r="P125" s="1"/>
      <c r="Q125" s="1"/>
    </row>
    <row r="126" spans="1:17" s="13" customFormat="1" x14ac:dyDescent="0.25">
      <c r="A126" s="94" t="s">
        <v>41</v>
      </c>
      <c r="B126" s="105"/>
      <c r="C126" s="76" t="s">
        <v>71</v>
      </c>
      <c r="D126" s="1"/>
      <c r="E126" s="1"/>
      <c r="F126" s="1"/>
      <c r="G126" s="1"/>
      <c r="H126" s="1"/>
      <c r="I126" s="1"/>
      <c r="J126" s="75"/>
      <c r="K126" s="1"/>
      <c r="L126" s="1"/>
      <c r="M126" s="1"/>
      <c r="N126" s="1"/>
      <c r="O126" s="1"/>
      <c r="P126" s="1"/>
      <c r="Q126" s="1"/>
    </row>
    <row r="127" spans="1:17" s="13" customFormat="1" x14ac:dyDescent="0.25">
      <c r="A127" s="95" t="s">
        <v>77</v>
      </c>
      <c r="B127" s="105"/>
      <c r="C127" s="76"/>
      <c r="D127" s="1"/>
      <c r="E127" s="1"/>
      <c r="F127" s="1"/>
      <c r="G127" s="1"/>
      <c r="H127" s="1"/>
      <c r="I127" s="1"/>
      <c r="J127" s="75"/>
      <c r="K127" s="1"/>
      <c r="L127" s="1"/>
      <c r="M127" s="1"/>
      <c r="N127" s="1"/>
      <c r="O127" s="1"/>
      <c r="P127" s="1"/>
      <c r="Q127" s="1"/>
    </row>
    <row r="128" spans="1:17" s="13" customFormat="1" x14ac:dyDescent="0.25">
      <c r="A128" s="1" t="s">
        <v>74</v>
      </c>
      <c r="B128" s="105"/>
      <c r="C128" s="105"/>
      <c r="D128" s="1"/>
      <c r="E128" s="1"/>
      <c r="F128" s="1"/>
      <c r="G128" s="1"/>
      <c r="H128" s="1"/>
      <c r="I128" s="1"/>
      <c r="J128" s="75"/>
      <c r="K128" s="1"/>
      <c r="L128" s="1"/>
      <c r="M128" s="1"/>
      <c r="N128" s="1"/>
      <c r="O128" s="1"/>
      <c r="P128" s="1"/>
      <c r="Q128" s="1"/>
    </row>
  </sheetData>
  <mergeCells count="33">
    <mergeCell ref="A108:D108"/>
    <mergeCell ref="E108:H108"/>
    <mergeCell ref="I108:L108"/>
    <mergeCell ref="H21:H22"/>
    <mergeCell ref="I21:I22"/>
    <mergeCell ref="J21:J22"/>
    <mergeCell ref="K21:K22"/>
    <mergeCell ref="L21:L22"/>
    <mergeCell ref="A92:F92"/>
    <mergeCell ref="G92:L92"/>
    <mergeCell ref="A102:D102"/>
    <mergeCell ref="E102:H102"/>
    <mergeCell ref="I102:L102"/>
    <mergeCell ref="A15:G15"/>
    <mergeCell ref="A21:A22"/>
    <mergeCell ref="B21:B22"/>
    <mergeCell ref="C21:C22"/>
    <mergeCell ref="D21:D22"/>
    <mergeCell ref="E21:E22"/>
    <mergeCell ref="F21:F22"/>
    <mergeCell ref="G21:G22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conditionalFormatting sqref="B1 B6:B7 B9:B11 B15:B1048576">
    <cfRule type="duplicateValues" dxfId="29" priority="5"/>
  </conditionalFormatting>
  <conditionalFormatting sqref="B2">
    <cfRule type="duplicateValues" dxfId="28" priority="4"/>
  </conditionalFormatting>
  <conditionalFormatting sqref="B3">
    <cfRule type="duplicateValues" dxfId="27" priority="3"/>
  </conditionalFormatting>
  <conditionalFormatting sqref="B4">
    <cfRule type="duplicateValues" dxfId="26" priority="2"/>
  </conditionalFormatting>
  <conditionalFormatting sqref="B13:B14">
    <cfRule type="duplicateValues" dxfId="25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EEAC5-0975-4505-A975-8ECE2224AFCA}">
  <sheetPr>
    <tabColor theme="3" tint="-0.249977111117893"/>
    <pageSetUpPr fitToPage="1"/>
  </sheetPr>
  <dimension ref="A1:Q124"/>
  <sheetViews>
    <sheetView view="pageBreakPreview" topLeftCell="A4" zoomScaleNormal="100" zoomScaleSheetLayoutView="100" workbookViewId="0">
      <selection activeCell="A14" sqref="A14"/>
    </sheetView>
  </sheetViews>
  <sheetFormatPr defaultColWidth="9.109375" defaultRowHeight="13.8" x14ac:dyDescent="0.25"/>
  <cols>
    <col min="1" max="1" width="7" style="1" customWidth="1"/>
    <col min="2" max="2" width="7" style="117" customWidth="1"/>
    <col min="3" max="3" width="13.33203125" style="117" customWidth="1"/>
    <col min="4" max="4" width="30.33203125" style="1" customWidth="1"/>
    <col min="5" max="5" width="11.6640625" style="1" customWidth="1"/>
    <col min="6" max="6" width="7.6640625" style="1" customWidth="1"/>
    <col min="7" max="7" width="22.44140625" style="1" customWidth="1"/>
    <col min="8" max="8" width="11.44140625" style="1" customWidth="1"/>
    <col min="9" max="9" width="11.5546875" style="1" customWidth="1"/>
    <col min="10" max="10" width="13.5546875" style="75" customWidth="1"/>
    <col min="11" max="11" width="13.33203125" style="1" customWidth="1"/>
    <col min="12" max="12" width="18.6640625" style="1" customWidth="1"/>
    <col min="13" max="16384" width="9.109375" style="1"/>
  </cols>
  <sheetData>
    <row r="1" spans="1:17" ht="15.75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7" ht="15.75" customHeight="1" x14ac:dyDescent="0.25">
      <c r="A2" s="148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7" ht="15.75" customHeight="1" x14ac:dyDescent="0.25">
      <c r="A3" s="148" t="s">
        <v>11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7" ht="21" x14ac:dyDescent="0.25">
      <c r="A4" s="148" t="s">
        <v>84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7" x14ac:dyDescent="0.3">
      <c r="A5" s="149" t="s">
        <v>207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O5" s="32"/>
    </row>
    <row r="6" spans="1:17" s="2" customFormat="1" ht="28.8" x14ac:dyDescent="0.3">
      <c r="A6" s="155" t="s">
        <v>85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Q6" s="32"/>
    </row>
    <row r="7" spans="1:17" s="2" customFormat="1" ht="18" customHeight="1" x14ac:dyDescent="0.25">
      <c r="A7" s="156" t="s">
        <v>17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7" s="2" customFormat="1" ht="4.5" customHeight="1" thickBot="1" x14ac:dyDescent="0.3">
      <c r="A8" s="160" t="s">
        <v>207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7" ht="19.5" customHeight="1" thickTop="1" x14ac:dyDescent="0.25">
      <c r="A9" s="157" t="s">
        <v>22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9"/>
    </row>
    <row r="10" spans="1:17" ht="18" customHeight="1" x14ac:dyDescent="0.25">
      <c r="A10" s="170" t="s">
        <v>634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2"/>
    </row>
    <row r="11" spans="1:17" ht="19.5" customHeight="1" x14ac:dyDescent="0.25">
      <c r="A11" s="170" t="s">
        <v>94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2"/>
    </row>
    <row r="12" spans="1:17" ht="5.25" customHeight="1" x14ac:dyDescent="0.25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3"/>
    </row>
    <row r="13" spans="1:17" ht="15.6" x14ac:dyDescent="0.3">
      <c r="A13" s="64" t="s">
        <v>202</v>
      </c>
      <c r="B13" s="28"/>
      <c r="C13" s="28"/>
      <c r="D13" s="99"/>
      <c r="E13" s="5"/>
      <c r="F13" s="5"/>
      <c r="G13" s="49" t="s">
        <v>203</v>
      </c>
      <c r="H13" s="5"/>
      <c r="I13" s="5"/>
      <c r="J13" s="65"/>
      <c r="K13" s="42"/>
      <c r="L13" s="43" t="s">
        <v>205</v>
      </c>
    </row>
    <row r="14" spans="1:17" ht="15.6" x14ac:dyDescent="0.25">
      <c r="A14" s="146" t="s">
        <v>607</v>
      </c>
      <c r="B14" s="14"/>
      <c r="C14" s="14"/>
      <c r="D14" s="100"/>
      <c r="E14" s="6"/>
      <c r="F14" s="6"/>
      <c r="G14" s="147" t="s">
        <v>608</v>
      </c>
      <c r="H14" s="6"/>
      <c r="I14" s="6"/>
      <c r="J14" s="66"/>
      <c r="K14" s="44"/>
      <c r="L14" s="101" t="s">
        <v>206</v>
      </c>
    </row>
    <row r="15" spans="1:17" ht="14.4" x14ac:dyDescent="0.25">
      <c r="A15" s="150" t="s">
        <v>10</v>
      </c>
      <c r="B15" s="151"/>
      <c r="C15" s="151"/>
      <c r="D15" s="151"/>
      <c r="E15" s="151"/>
      <c r="F15" s="151"/>
      <c r="G15" s="152"/>
      <c r="H15" s="23" t="s">
        <v>1</v>
      </c>
      <c r="I15" s="22"/>
      <c r="J15" s="67"/>
      <c r="K15" s="22"/>
      <c r="L15" s="24"/>
    </row>
    <row r="16" spans="1:17" ht="14.4" x14ac:dyDescent="0.25">
      <c r="A16" s="20" t="s">
        <v>18</v>
      </c>
      <c r="B16" s="16"/>
      <c r="C16" s="16"/>
      <c r="D16" s="10"/>
      <c r="E16" s="11"/>
      <c r="F16" s="10"/>
      <c r="G16" s="12"/>
      <c r="H16" s="57" t="s">
        <v>60</v>
      </c>
      <c r="I16" s="7"/>
      <c r="J16" s="68"/>
      <c r="K16" s="7"/>
      <c r="L16" s="21" t="s">
        <v>180</v>
      </c>
    </row>
    <row r="17" spans="1:12" ht="14.4" x14ac:dyDescent="0.25">
      <c r="A17" s="20" t="s">
        <v>19</v>
      </c>
      <c r="B17" s="16"/>
      <c r="C17" s="16"/>
      <c r="D17" s="9"/>
      <c r="E17" s="11"/>
      <c r="F17" s="10"/>
      <c r="G17" s="12" t="s">
        <v>87</v>
      </c>
      <c r="H17" s="57" t="s">
        <v>61</v>
      </c>
      <c r="I17" s="7"/>
      <c r="J17" s="68"/>
      <c r="K17" s="7"/>
      <c r="L17" s="56" t="s">
        <v>177</v>
      </c>
    </row>
    <row r="18" spans="1:12" ht="14.4" x14ac:dyDescent="0.25">
      <c r="A18" s="20" t="s">
        <v>20</v>
      </c>
      <c r="B18" s="16"/>
      <c r="C18" s="16"/>
      <c r="D18" s="9"/>
      <c r="E18" s="11"/>
      <c r="F18" s="10"/>
      <c r="G18" s="12" t="s">
        <v>88</v>
      </c>
      <c r="H18" s="57" t="s">
        <v>62</v>
      </c>
      <c r="I18" s="7"/>
      <c r="J18" s="68"/>
      <c r="K18" s="7"/>
      <c r="L18" s="56" t="s">
        <v>177</v>
      </c>
    </row>
    <row r="19" spans="1:12" ht="16.2" thickBot="1" x14ac:dyDescent="0.3">
      <c r="A19" s="20" t="s">
        <v>16</v>
      </c>
      <c r="B19" s="17"/>
      <c r="C19" s="17"/>
      <c r="D19" s="8"/>
      <c r="E19" s="8"/>
      <c r="F19" s="8"/>
      <c r="G19" s="12" t="s">
        <v>89</v>
      </c>
      <c r="H19" s="57" t="s">
        <v>59</v>
      </c>
      <c r="I19" s="7"/>
      <c r="J19" s="68"/>
      <c r="K19" s="91">
        <v>74</v>
      </c>
      <c r="L19" s="21" t="s">
        <v>178</v>
      </c>
    </row>
    <row r="20" spans="1:12" ht="9.75" customHeight="1" thickTop="1" thickBot="1" x14ac:dyDescent="0.3">
      <c r="A20" s="37"/>
      <c r="B20" s="30"/>
      <c r="C20" s="30"/>
      <c r="D20" s="29"/>
      <c r="E20" s="29"/>
      <c r="F20" s="29"/>
      <c r="G20" s="29"/>
      <c r="H20" s="29"/>
      <c r="I20" s="29"/>
      <c r="J20" s="69"/>
      <c r="K20" s="29"/>
      <c r="L20" s="38"/>
    </row>
    <row r="21" spans="1:12" s="3" customFormat="1" ht="21" customHeight="1" thickTop="1" x14ac:dyDescent="0.25">
      <c r="A21" s="168" t="s">
        <v>7</v>
      </c>
      <c r="B21" s="164" t="s">
        <v>13</v>
      </c>
      <c r="C21" s="164" t="s">
        <v>45</v>
      </c>
      <c r="D21" s="164" t="s">
        <v>2</v>
      </c>
      <c r="E21" s="164" t="s">
        <v>44</v>
      </c>
      <c r="F21" s="164" t="s">
        <v>9</v>
      </c>
      <c r="G21" s="180" t="s">
        <v>14</v>
      </c>
      <c r="H21" s="180" t="s">
        <v>8</v>
      </c>
      <c r="I21" s="164" t="s">
        <v>27</v>
      </c>
      <c r="J21" s="166" t="s">
        <v>23</v>
      </c>
      <c r="K21" s="153" t="s">
        <v>26</v>
      </c>
      <c r="L21" s="175" t="s">
        <v>15</v>
      </c>
    </row>
    <row r="22" spans="1:12" s="3" customFormat="1" ht="13.5" customHeight="1" thickBot="1" x14ac:dyDescent="0.3">
      <c r="A22" s="169"/>
      <c r="B22" s="165"/>
      <c r="C22" s="165"/>
      <c r="D22" s="165"/>
      <c r="E22" s="165"/>
      <c r="F22" s="165"/>
      <c r="G22" s="181"/>
      <c r="H22" s="181"/>
      <c r="I22" s="165"/>
      <c r="J22" s="167"/>
      <c r="K22" s="154"/>
      <c r="L22" s="176"/>
    </row>
    <row r="23" spans="1:12" s="4" customFormat="1" ht="26.25" customHeight="1" thickTop="1" x14ac:dyDescent="0.25">
      <c r="A23" s="45">
        <v>1</v>
      </c>
      <c r="B23" s="54">
        <v>105</v>
      </c>
      <c r="C23" s="54">
        <v>10049916685</v>
      </c>
      <c r="D23" s="55" t="s">
        <v>368</v>
      </c>
      <c r="E23" s="41" t="s">
        <v>369</v>
      </c>
      <c r="F23" s="107" t="s">
        <v>25</v>
      </c>
      <c r="G23" s="96" t="s">
        <v>24</v>
      </c>
      <c r="H23" s="92" t="s">
        <v>135</v>
      </c>
      <c r="I23" s="93" t="s">
        <v>207</v>
      </c>
      <c r="J23" s="70">
        <v>38.051706899014427</v>
      </c>
      <c r="K23" s="46"/>
      <c r="L23" s="47"/>
    </row>
    <row r="24" spans="1:12" s="4" customFormat="1" ht="26.25" customHeight="1" x14ac:dyDescent="0.25">
      <c r="A24" s="40">
        <v>2</v>
      </c>
      <c r="B24" s="50">
        <v>145</v>
      </c>
      <c r="C24" s="50">
        <v>10053913691</v>
      </c>
      <c r="D24" s="51" t="s">
        <v>371</v>
      </c>
      <c r="E24" s="41" t="s">
        <v>372</v>
      </c>
      <c r="F24" s="108" t="s">
        <v>40</v>
      </c>
      <c r="G24" s="97" t="s">
        <v>81</v>
      </c>
      <c r="H24" s="93" t="s">
        <v>135</v>
      </c>
      <c r="I24" s="93" t="s">
        <v>207</v>
      </c>
      <c r="J24" s="71">
        <v>38.051706899014427</v>
      </c>
      <c r="K24" s="39"/>
      <c r="L24" s="48"/>
    </row>
    <row r="25" spans="1:12" s="4" customFormat="1" ht="26.25" customHeight="1" x14ac:dyDescent="0.25">
      <c r="A25" s="40">
        <v>3</v>
      </c>
      <c r="B25" s="41">
        <v>106</v>
      </c>
      <c r="C25" s="50">
        <v>10036076809</v>
      </c>
      <c r="D25" s="51" t="s">
        <v>364</v>
      </c>
      <c r="E25" s="41" t="s">
        <v>365</v>
      </c>
      <c r="F25" s="108" t="s">
        <v>25</v>
      </c>
      <c r="G25" s="97" t="s">
        <v>24</v>
      </c>
      <c r="H25" s="93" t="s">
        <v>135</v>
      </c>
      <c r="I25" s="93" t="s">
        <v>207</v>
      </c>
      <c r="J25" s="71">
        <v>38.051706899014427</v>
      </c>
      <c r="K25" s="39"/>
      <c r="L25" s="48"/>
    </row>
    <row r="26" spans="1:12" s="4" customFormat="1" ht="26.25" customHeight="1" x14ac:dyDescent="0.25">
      <c r="A26" s="40">
        <v>4</v>
      </c>
      <c r="B26" s="41">
        <v>104</v>
      </c>
      <c r="C26" s="50">
        <v>10072990864</v>
      </c>
      <c r="D26" s="51" t="s">
        <v>366</v>
      </c>
      <c r="E26" s="41" t="s">
        <v>367</v>
      </c>
      <c r="F26" s="108" t="s">
        <v>40</v>
      </c>
      <c r="G26" s="97" t="s">
        <v>24</v>
      </c>
      <c r="H26" s="93" t="s">
        <v>136</v>
      </c>
      <c r="I26" s="93">
        <v>4.6296296296308159E-5</v>
      </c>
      <c r="J26" s="71">
        <v>38.029978586723772</v>
      </c>
      <c r="K26" s="39"/>
      <c r="L26" s="48"/>
    </row>
    <row r="27" spans="1:12" s="4" customFormat="1" ht="26.25" customHeight="1" x14ac:dyDescent="0.25">
      <c r="A27" s="40">
        <v>5</v>
      </c>
      <c r="B27" s="41">
        <v>143</v>
      </c>
      <c r="C27" s="50">
        <v>10036067311</v>
      </c>
      <c r="D27" s="51" t="s">
        <v>466</v>
      </c>
      <c r="E27" s="41" t="s">
        <v>467</v>
      </c>
      <c r="F27" s="108" t="s">
        <v>40</v>
      </c>
      <c r="G27" s="97" t="s">
        <v>81</v>
      </c>
      <c r="H27" s="93" t="s">
        <v>136</v>
      </c>
      <c r="I27" s="93">
        <v>4.6296296296308159E-5</v>
      </c>
      <c r="J27" s="71">
        <v>38.029978586723772</v>
      </c>
      <c r="K27" s="39"/>
      <c r="L27" s="48"/>
    </row>
    <row r="28" spans="1:12" s="4" customFormat="1" ht="26.25" customHeight="1" x14ac:dyDescent="0.25">
      <c r="A28" s="40">
        <v>6</v>
      </c>
      <c r="B28" s="41">
        <v>146</v>
      </c>
      <c r="C28" s="50">
        <v>10059478259</v>
      </c>
      <c r="D28" s="51" t="s">
        <v>373</v>
      </c>
      <c r="E28" s="41" t="s">
        <v>374</v>
      </c>
      <c r="F28" s="108" t="s">
        <v>40</v>
      </c>
      <c r="G28" s="97" t="s">
        <v>24</v>
      </c>
      <c r="H28" s="93" t="s">
        <v>137</v>
      </c>
      <c r="I28" s="93">
        <v>1.1574074074074958E-4</v>
      </c>
      <c r="J28" s="71">
        <v>37.997432605905004</v>
      </c>
      <c r="K28" s="39"/>
      <c r="L28" s="130" t="s">
        <v>160</v>
      </c>
    </row>
    <row r="29" spans="1:12" s="4" customFormat="1" ht="26.25" customHeight="1" x14ac:dyDescent="0.25">
      <c r="A29" s="40">
        <v>7</v>
      </c>
      <c r="B29" s="41">
        <v>107</v>
      </c>
      <c r="C29" s="50">
        <v>10054263400</v>
      </c>
      <c r="D29" s="51" t="s">
        <v>380</v>
      </c>
      <c r="E29" s="41" t="s">
        <v>381</v>
      </c>
      <c r="F29" s="108" t="s">
        <v>40</v>
      </c>
      <c r="G29" s="97" t="s">
        <v>24</v>
      </c>
      <c r="H29" s="93" t="s">
        <v>138</v>
      </c>
      <c r="I29" s="93">
        <v>1.6203703703704386E-4</v>
      </c>
      <c r="J29" s="71">
        <v>37.975766215253032</v>
      </c>
      <c r="K29" s="39"/>
      <c r="L29" s="48"/>
    </row>
    <row r="30" spans="1:12" s="4" customFormat="1" ht="26.25" customHeight="1" x14ac:dyDescent="0.25">
      <c r="A30" s="40">
        <v>8</v>
      </c>
      <c r="B30" s="41">
        <v>129</v>
      </c>
      <c r="C30" s="50">
        <v>10083910640</v>
      </c>
      <c r="D30" s="51" t="s">
        <v>441</v>
      </c>
      <c r="E30" s="41" t="s">
        <v>442</v>
      </c>
      <c r="F30" s="108" t="s">
        <v>40</v>
      </c>
      <c r="G30" s="97" t="s">
        <v>47</v>
      </c>
      <c r="H30" s="93" t="s">
        <v>138</v>
      </c>
      <c r="I30" s="93">
        <v>1.6203703703704386E-4</v>
      </c>
      <c r="J30" s="71">
        <v>37.975766215253032</v>
      </c>
      <c r="K30" s="39"/>
      <c r="L30" s="48"/>
    </row>
    <row r="31" spans="1:12" s="4" customFormat="1" ht="26.25" customHeight="1" x14ac:dyDescent="0.25">
      <c r="A31" s="40">
        <v>9</v>
      </c>
      <c r="B31" s="41">
        <v>108</v>
      </c>
      <c r="C31" s="50">
        <v>10052470819</v>
      </c>
      <c r="D31" s="51" t="s">
        <v>404</v>
      </c>
      <c r="E31" s="41" t="s">
        <v>405</v>
      </c>
      <c r="F31" s="108" t="s">
        <v>40</v>
      </c>
      <c r="G31" s="97" t="s">
        <v>24</v>
      </c>
      <c r="H31" s="93" t="s">
        <v>139</v>
      </c>
      <c r="I31" s="93">
        <v>2.6620370370371294E-4</v>
      </c>
      <c r="J31" s="71">
        <v>37.927107061503413</v>
      </c>
      <c r="K31" s="39"/>
      <c r="L31" s="48"/>
    </row>
    <row r="32" spans="1:12" s="4" customFormat="1" ht="26.25" customHeight="1" x14ac:dyDescent="0.25">
      <c r="A32" s="40">
        <v>10</v>
      </c>
      <c r="B32" s="41">
        <v>130</v>
      </c>
      <c r="C32" s="50">
        <v>10083910539</v>
      </c>
      <c r="D32" s="51" t="s">
        <v>443</v>
      </c>
      <c r="E32" s="41" t="s">
        <v>442</v>
      </c>
      <c r="F32" s="108" t="s">
        <v>40</v>
      </c>
      <c r="G32" s="97" t="s">
        <v>47</v>
      </c>
      <c r="H32" s="93" t="s">
        <v>139</v>
      </c>
      <c r="I32" s="93">
        <v>2.6620370370371294E-4</v>
      </c>
      <c r="J32" s="71">
        <v>37.927107061503413</v>
      </c>
      <c r="K32" s="39"/>
      <c r="L32" s="48"/>
    </row>
    <row r="33" spans="1:12" s="4" customFormat="1" ht="26.25" customHeight="1" x14ac:dyDescent="0.25">
      <c r="A33" s="40">
        <v>11</v>
      </c>
      <c r="B33" s="41">
        <v>118</v>
      </c>
      <c r="C33" s="50">
        <v>10053914196</v>
      </c>
      <c r="D33" s="51" t="s">
        <v>422</v>
      </c>
      <c r="E33" s="41" t="s">
        <v>379</v>
      </c>
      <c r="F33" s="108" t="s">
        <v>40</v>
      </c>
      <c r="G33" s="97" t="s">
        <v>80</v>
      </c>
      <c r="H33" s="93" t="s">
        <v>140</v>
      </c>
      <c r="I33" s="93">
        <v>3.3564814814815436E-4</v>
      </c>
      <c r="J33" s="71">
        <v>37.89473684210526</v>
      </c>
      <c r="K33" s="39"/>
      <c r="L33" s="48"/>
    </row>
    <row r="34" spans="1:12" s="4" customFormat="1" ht="26.25" customHeight="1" x14ac:dyDescent="0.25">
      <c r="A34" s="40">
        <v>12</v>
      </c>
      <c r="B34" s="41">
        <v>109</v>
      </c>
      <c r="C34" s="50">
        <v>10036027400</v>
      </c>
      <c r="D34" s="51" t="s">
        <v>406</v>
      </c>
      <c r="E34" s="41" t="s">
        <v>407</v>
      </c>
      <c r="F34" s="108" t="s">
        <v>40</v>
      </c>
      <c r="G34" s="97" t="s">
        <v>24</v>
      </c>
      <c r="H34" s="93" t="s">
        <v>141</v>
      </c>
      <c r="I34" s="93">
        <v>4.0509259259259578E-4</v>
      </c>
      <c r="J34" s="71">
        <v>37.862421830585561</v>
      </c>
      <c r="K34" s="39"/>
      <c r="L34" s="48"/>
    </row>
    <row r="35" spans="1:12" s="4" customFormat="1" ht="26.25" customHeight="1" x14ac:dyDescent="0.25">
      <c r="A35" s="40">
        <v>13</v>
      </c>
      <c r="B35" s="41">
        <v>126</v>
      </c>
      <c r="C35" s="50">
        <v>10051010765</v>
      </c>
      <c r="D35" s="51" t="s">
        <v>435</v>
      </c>
      <c r="E35" s="41" t="s">
        <v>436</v>
      </c>
      <c r="F35" s="108" t="s">
        <v>40</v>
      </c>
      <c r="G35" s="97" t="s">
        <v>47</v>
      </c>
      <c r="H35" s="93" t="s">
        <v>141</v>
      </c>
      <c r="I35" s="93">
        <v>4.0509259259259578E-4</v>
      </c>
      <c r="J35" s="71">
        <v>37.862421830585561</v>
      </c>
      <c r="K35" s="39"/>
      <c r="L35" s="48"/>
    </row>
    <row r="36" spans="1:12" s="4" customFormat="1" ht="26.25" customHeight="1" x14ac:dyDescent="0.25">
      <c r="A36" s="40">
        <v>14</v>
      </c>
      <c r="B36" s="41">
        <v>122</v>
      </c>
      <c r="C36" s="50">
        <v>10055312616</v>
      </c>
      <c r="D36" s="51" t="s">
        <v>427</v>
      </c>
      <c r="E36" s="41" t="s">
        <v>428</v>
      </c>
      <c r="F36" s="108" t="s">
        <v>40</v>
      </c>
      <c r="G36" s="97" t="s">
        <v>48</v>
      </c>
      <c r="H36" s="93" t="s">
        <v>141</v>
      </c>
      <c r="I36" s="93">
        <v>4.0509259259259578E-4</v>
      </c>
      <c r="J36" s="71">
        <v>37.862421830585561</v>
      </c>
      <c r="K36" s="39"/>
      <c r="L36" s="48"/>
    </row>
    <row r="37" spans="1:12" s="4" customFormat="1" ht="26.25" customHeight="1" x14ac:dyDescent="0.25">
      <c r="A37" s="40">
        <v>15</v>
      </c>
      <c r="B37" s="41">
        <v>142</v>
      </c>
      <c r="C37" s="50">
        <v>10079774905</v>
      </c>
      <c r="D37" s="51" t="s">
        <v>375</v>
      </c>
      <c r="E37" s="41" t="s">
        <v>376</v>
      </c>
      <c r="F37" s="108" t="s">
        <v>40</v>
      </c>
      <c r="G37" s="97" t="s">
        <v>377</v>
      </c>
      <c r="H37" s="93" t="s">
        <v>141</v>
      </c>
      <c r="I37" s="93">
        <v>4.0509259259259578E-4</v>
      </c>
      <c r="J37" s="71">
        <v>37.862421830585561</v>
      </c>
      <c r="K37" s="39"/>
      <c r="L37" s="48"/>
    </row>
    <row r="38" spans="1:12" s="4" customFormat="1" ht="26.25" customHeight="1" x14ac:dyDescent="0.25">
      <c r="A38" s="40">
        <v>16</v>
      </c>
      <c r="B38" s="41">
        <v>144</v>
      </c>
      <c r="C38" s="50">
        <v>10053913489</v>
      </c>
      <c r="D38" s="51" t="s">
        <v>468</v>
      </c>
      <c r="E38" s="41" t="s">
        <v>469</v>
      </c>
      <c r="F38" s="108" t="s">
        <v>40</v>
      </c>
      <c r="G38" s="97" t="s">
        <v>81</v>
      </c>
      <c r="H38" s="93" t="s">
        <v>141</v>
      </c>
      <c r="I38" s="93">
        <v>4.0509259259259578E-4</v>
      </c>
      <c r="J38" s="71">
        <v>37.862421830585561</v>
      </c>
      <c r="K38" s="39"/>
      <c r="L38" s="48"/>
    </row>
    <row r="39" spans="1:12" s="4" customFormat="1" ht="26.25" customHeight="1" x14ac:dyDescent="0.25">
      <c r="A39" s="40">
        <v>17</v>
      </c>
      <c r="B39" s="41">
        <v>103</v>
      </c>
      <c r="C39" s="50">
        <v>10036064681</v>
      </c>
      <c r="D39" s="51" t="s">
        <v>370</v>
      </c>
      <c r="E39" s="41" t="s">
        <v>365</v>
      </c>
      <c r="F39" s="108" t="s">
        <v>40</v>
      </c>
      <c r="G39" s="97" t="s">
        <v>46</v>
      </c>
      <c r="H39" s="93" t="s">
        <v>142</v>
      </c>
      <c r="I39" s="93">
        <v>4.8611111111111771E-4</v>
      </c>
      <c r="J39" s="71">
        <v>37.824790572199348</v>
      </c>
      <c r="K39" s="39"/>
      <c r="L39" s="48"/>
    </row>
    <row r="40" spans="1:12" s="4" customFormat="1" ht="26.25" customHeight="1" x14ac:dyDescent="0.25">
      <c r="A40" s="40">
        <v>18</v>
      </c>
      <c r="B40" s="41">
        <v>131</v>
      </c>
      <c r="C40" s="50">
        <v>10096595715</v>
      </c>
      <c r="D40" s="51" t="s">
        <v>444</v>
      </c>
      <c r="E40" s="41" t="s">
        <v>445</v>
      </c>
      <c r="F40" s="108" t="s">
        <v>40</v>
      </c>
      <c r="G40" s="97" t="s">
        <v>92</v>
      </c>
      <c r="H40" s="93" t="s">
        <v>143</v>
      </c>
      <c r="I40" s="93">
        <v>5.0925925925926485E-4</v>
      </c>
      <c r="J40" s="71">
        <v>37.814052519517389</v>
      </c>
      <c r="K40" s="39"/>
      <c r="L40" s="48"/>
    </row>
    <row r="41" spans="1:12" s="4" customFormat="1" ht="26.25" customHeight="1" x14ac:dyDescent="0.25">
      <c r="A41" s="40">
        <v>19</v>
      </c>
      <c r="B41" s="41">
        <v>96</v>
      </c>
      <c r="C41" s="50">
        <v>10055580980</v>
      </c>
      <c r="D41" s="51" t="s">
        <v>392</v>
      </c>
      <c r="E41" s="41" t="s">
        <v>393</v>
      </c>
      <c r="F41" s="108" t="s">
        <v>40</v>
      </c>
      <c r="G41" s="97" t="s">
        <v>48</v>
      </c>
      <c r="H41" s="93" t="s">
        <v>144</v>
      </c>
      <c r="I41" s="93">
        <v>5.3240740740741199E-4</v>
      </c>
      <c r="J41" s="71">
        <v>37.803320561941248</v>
      </c>
      <c r="K41" s="39"/>
      <c r="L41" s="48"/>
    </row>
    <row r="42" spans="1:12" s="4" customFormat="1" ht="26.25" customHeight="1" x14ac:dyDescent="0.25">
      <c r="A42" s="40">
        <v>20</v>
      </c>
      <c r="B42" s="41">
        <v>119</v>
      </c>
      <c r="C42" s="50">
        <v>10053914200</v>
      </c>
      <c r="D42" s="51" t="s">
        <v>378</v>
      </c>
      <c r="E42" s="41" t="s">
        <v>379</v>
      </c>
      <c r="F42" s="108" t="s">
        <v>40</v>
      </c>
      <c r="G42" s="97" t="s">
        <v>80</v>
      </c>
      <c r="H42" s="93" t="s">
        <v>144</v>
      </c>
      <c r="I42" s="93">
        <v>5.3240740740741199E-4</v>
      </c>
      <c r="J42" s="71">
        <v>37.803320561941248</v>
      </c>
      <c r="K42" s="39"/>
      <c r="L42" s="48"/>
    </row>
    <row r="43" spans="1:12" s="4" customFormat="1" ht="26.25" customHeight="1" x14ac:dyDescent="0.25">
      <c r="A43" s="40">
        <v>21</v>
      </c>
      <c r="B43" s="41">
        <v>110</v>
      </c>
      <c r="C43" s="50">
        <v>10036034975</v>
      </c>
      <c r="D43" s="51" t="s">
        <v>382</v>
      </c>
      <c r="E43" s="41" t="s">
        <v>383</v>
      </c>
      <c r="F43" s="108" t="s">
        <v>40</v>
      </c>
      <c r="G43" s="97" t="s">
        <v>24</v>
      </c>
      <c r="H43" s="93" t="s">
        <v>145</v>
      </c>
      <c r="I43" s="93">
        <v>6.2500000000000056E-4</v>
      </c>
      <c r="J43" s="71">
        <v>37.76045357902197</v>
      </c>
      <c r="K43" s="39"/>
      <c r="L43" s="48"/>
    </row>
    <row r="44" spans="1:12" s="4" customFormat="1" ht="26.25" customHeight="1" x14ac:dyDescent="0.25">
      <c r="A44" s="40">
        <v>22</v>
      </c>
      <c r="B44" s="41">
        <v>98</v>
      </c>
      <c r="C44" s="50">
        <v>10052471021</v>
      </c>
      <c r="D44" s="51" t="s">
        <v>394</v>
      </c>
      <c r="E44" s="41" t="s">
        <v>395</v>
      </c>
      <c r="F44" s="108" t="s">
        <v>40</v>
      </c>
      <c r="G44" s="97" t="s">
        <v>96</v>
      </c>
      <c r="H44" s="93" t="s">
        <v>145</v>
      </c>
      <c r="I44" s="93">
        <v>6.2500000000000056E-4</v>
      </c>
      <c r="J44" s="71">
        <v>37.76045357902197</v>
      </c>
      <c r="K44" s="39"/>
      <c r="L44" s="48"/>
    </row>
    <row r="45" spans="1:12" s="4" customFormat="1" ht="26.25" customHeight="1" x14ac:dyDescent="0.25">
      <c r="A45" s="40">
        <v>23</v>
      </c>
      <c r="B45" s="41">
        <v>139</v>
      </c>
      <c r="C45" s="50">
        <v>10036018104</v>
      </c>
      <c r="D45" s="51" t="s">
        <v>460</v>
      </c>
      <c r="E45" s="41" t="s">
        <v>461</v>
      </c>
      <c r="F45" s="108" t="s">
        <v>40</v>
      </c>
      <c r="G45" s="97" t="s">
        <v>96</v>
      </c>
      <c r="H45" s="93" t="s">
        <v>145</v>
      </c>
      <c r="I45" s="93">
        <v>6.2500000000000056E-4</v>
      </c>
      <c r="J45" s="71">
        <v>37.76045357902197</v>
      </c>
      <c r="K45" s="39"/>
      <c r="L45" s="48"/>
    </row>
    <row r="46" spans="1:12" s="4" customFormat="1" ht="26.25" customHeight="1" x14ac:dyDescent="0.25">
      <c r="A46" s="40">
        <v>24</v>
      </c>
      <c r="B46" s="41">
        <v>95</v>
      </c>
      <c r="C46" s="50">
        <v>10055095778</v>
      </c>
      <c r="D46" s="51" t="s">
        <v>390</v>
      </c>
      <c r="E46" s="41" t="s">
        <v>391</v>
      </c>
      <c r="F46" s="108" t="s">
        <v>40</v>
      </c>
      <c r="G46" s="97" t="s">
        <v>48</v>
      </c>
      <c r="H46" s="93" t="s">
        <v>145</v>
      </c>
      <c r="I46" s="93">
        <v>6.2500000000000056E-4</v>
      </c>
      <c r="J46" s="71">
        <v>37.76045357902197</v>
      </c>
      <c r="K46" s="39"/>
      <c r="L46" s="48"/>
    </row>
    <row r="47" spans="1:12" s="4" customFormat="1" ht="26.25" customHeight="1" x14ac:dyDescent="0.25">
      <c r="A47" s="40">
        <v>25</v>
      </c>
      <c r="B47" s="41">
        <v>90</v>
      </c>
      <c r="C47" s="50">
        <v>10080173413</v>
      </c>
      <c r="D47" s="51" t="s">
        <v>609</v>
      </c>
      <c r="E47" s="41" t="s">
        <v>610</v>
      </c>
      <c r="F47" s="108" t="s">
        <v>40</v>
      </c>
      <c r="G47" s="97" t="s">
        <v>52</v>
      </c>
      <c r="H47" s="93" t="s">
        <v>146</v>
      </c>
      <c r="I47" s="93">
        <v>7.0601851851852249E-4</v>
      </c>
      <c r="J47" s="71">
        <v>37.723024638912491</v>
      </c>
      <c r="K47" s="39"/>
      <c r="L47" s="48"/>
    </row>
    <row r="48" spans="1:12" s="4" customFormat="1" ht="26.25" customHeight="1" x14ac:dyDescent="0.25">
      <c r="A48" s="40">
        <v>26</v>
      </c>
      <c r="B48" s="41">
        <v>141</v>
      </c>
      <c r="C48" s="50">
        <v>10092519085</v>
      </c>
      <c r="D48" s="51" t="s">
        <v>464</v>
      </c>
      <c r="E48" s="41" t="s">
        <v>465</v>
      </c>
      <c r="F48" s="108" t="s">
        <v>40</v>
      </c>
      <c r="G48" s="97" t="s">
        <v>93</v>
      </c>
      <c r="H48" s="93" t="s">
        <v>147</v>
      </c>
      <c r="I48" s="93">
        <v>7.6388888888889728E-4</v>
      </c>
      <c r="J48" s="71">
        <v>37.696335078534034</v>
      </c>
      <c r="K48" s="39"/>
      <c r="L48" s="48"/>
    </row>
    <row r="49" spans="1:12" s="4" customFormat="1" ht="26.25" customHeight="1" x14ac:dyDescent="0.25">
      <c r="A49" s="40">
        <v>27</v>
      </c>
      <c r="B49" s="41">
        <v>138</v>
      </c>
      <c r="C49" s="50">
        <v>10055094768</v>
      </c>
      <c r="D49" s="51" t="s">
        <v>458</v>
      </c>
      <c r="E49" s="41" t="s">
        <v>459</v>
      </c>
      <c r="F49" s="108" t="s">
        <v>40</v>
      </c>
      <c r="G49" s="97" t="s">
        <v>96</v>
      </c>
      <c r="H49" s="93" t="s">
        <v>148</v>
      </c>
      <c r="I49" s="93">
        <v>8.5648148148148584E-4</v>
      </c>
      <c r="J49" s="71">
        <v>37.653710247349821</v>
      </c>
      <c r="K49" s="39"/>
      <c r="L49" s="48"/>
    </row>
    <row r="50" spans="1:12" s="4" customFormat="1" ht="26.25" customHeight="1" x14ac:dyDescent="0.25">
      <c r="A50" s="40">
        <v>28</v>
      </c>
      <c r="B50" s="41">
        <v>137</v>
      </c>
      <c r="C50" s="50">
        <v>10055892491</v>
      </c>
      <c r="D50" s="51" t="s">
        <v>456</v>
      </c>
      <c r="E50" s="41" t="s">
        <v>457</v>
      </c>
      <c r="F50" s="108" t="s">
        <v>40</v>
      </c>
      <c r="G50" s="97" t="s">
        <v>52</v>
      </c>
      <c r="H50" s="93" t="s">
        <v>148</v>
      </c>
      <c r="I50" s="93">
        <v>8.5648148148148584E-4</v>
      </c>
      <c r="J50" s="71">
        <v>37.653710247349821</v>
      </c>
      <c r="K50" s="39"/>
      <c r="L50" s="48"/>
    </row>
    <row r="51" spans="1:12" s="4" customFormat="1" ht="26.25" customHeight="1" x14ac:dyDescent="0.25">
      <c r="A51" s="40">
        <v>29</v>
      </c>
      <c r="B51" s="41">
        <v>121</v>
      </c>
      <c r="C51" s="50">
        <v>10055578657</v>
      </c>
      <c r="D51" s="51" t="s">
        <v>425</v>
      </c>
      <c r="E51" s="41" t="s">
        <v>426</v>
      </c>
      <c r="F51" s="108" t="s">
        <v>40</v>
      </c>
      <c r="G51" s="97" t="s">
        <v>48</v>
      </c>
      <c r="H51" s="93" t="s">
        <v>149</v>
      </c>
      <c r="I51" s="93">
        <v>8.6805555555556635E-4</v>
      </c>
      <c r="J51" s="71">
        <v>37.648388920293954</v>
      </c>
      <c r="K51" s="39"/>
      <c r="L51" s="48"/>
    </row>
    <row r="52" spans="1:12" s="4" customFormat="1" ht="26.25" customHeight="1" x14ac:dyDescent="0.25">
      <c r="A52" s="40">
        <v>30</v>
      </c>
      <c r="B52" s="41">
        <v>94</v>
      </c>
      <c r="C52" s="50">
        <v>10092258906</v>
      </c>
      <c r="D52" s="51" t="s">
        <v>388</v>
      </c>
      <c r="E52" s="41" t="s">
        <v>389</v>
      </c>
      <c r="F52" s="108" t="s">
        <v>40</v>
      </c>
      <c r="G52" s="97" t="s">
        <v>53</v>
      </c>
      <c r="H52" s="93" t="s">
        <v>150</v>
      </c>
      <c r="I52" s="93">
        <v>1.226851851851854E-3</v>
      </c>
      <c r="J52" s="71">
        <v>37.484170536091177</v>
      </c>
      <c r="K52" s="39"/>
      <c r="L52" s="48"/>
    </row>
    <row r="53" spans="1:12" s="4" customFormat="1" ht="26.25" customHeight="1" x14ac:dyDescent="0.25">
      <c r="A53" s="40">
        <v>31</v>
      </c>
      <c r="B53" s="41">
        <v>97</v>
      </c>
      <c r="C53" s="50">
        <v>10036020629</v>
      </c>
      <c r="D53" s="51" t="s">
        <v>472</v>
      </c>
      <c r="E53" s="41" t="s">
        <v>473</v>
      </c>
      <c r="F53" s="108" t="s">
        <v>40</v>
      </c>
      <c r="G53" s="97" t="s">
        <v>52</v>
      </c>
      <c r="H53" s="93" t="s">
        <v>151</v>
      </c>
      <c r="I53" s="93">
        <v>1.2384259259259345E-3</v>
      </c>
      <c r="J53" s="71">
        <v>37.478897017445135</v>
      </c>
      <c r="K53" s="39"/>
      <c r="L53" s="48"/>
    </row>
    <row r="54" spans="1:12" s="4" customFormat="1" ht="26.25" customHeight="1" x14ac:dyDescent="0.25">
      <c r="A54" s="40">
        <v>32</v>
      </c>
      <c r="B54" s="41">
        <v>87</v>
      </c>
      <c r="C54" s="50">
        <v>10090445410</v>
      </c>
      <c r="D54" s="51" t="s">
        <v>611</v>
      </c>
      <c r="E54" s="41" t="s">
        <v>612</v>
      </c>
      <c r="F54" s="108" t="s">
        <v>40</v>
      </c>
      <c r="G54" s="97" t="s">
        <v>52</v>
      </c>
      <c r="H54" s="93" t="s">
        <v>152</v>
      </c>
      <c r="I54" s="93">
        <v>1.3541666666666702E-3</v>
      </c>
      <c r="J54" s="71">
        <v>37.426243326777183</v>
      </c>
      <c r="K54" s="39"/>
      <c r="L54" s="48"/>
    </row>
    <row r="55" spans="1:12" s="4" customFormat="1" ht="26.25" customHeight="1" x14ac:dyDescent="0.25">
      <c r="A55" s="40">
        <v>33</v>
      </c>
      <c r="B55" s="41">
        <v>100</v>
      </c>
      <c r="C55" s="50">
        <v>10036023659</v>
      </c>
      <c r="D55" s="51" t="s">
        <v>398</v>
      </c>
      <c r="E55" s="41" t="s">
        <v>399</v>
      </c>
      <c r="F55" s="108" t="s">
        <v>40</v>
      </c>
      <c r="G55" s="97" t="s">
        <v>51</v>
      </c>
      <c r="H55" s="93" t="s">
        <v>153</v>
      </c>
      <c r="I55" s="93">
        <v>1.516203703703714E-3</v>
      </c>
      <c r="J55" s="71">
        <v>37.352776219854178</v>
      </c>
      <c r="K55" s="39"/>
      <c r="L55" s="48"/>
    </row>
    <row r="56" spans="1:12" s="4" customFormat="1" ht="26.25" customHeight="1" x14ac:dyDescent="0.25">
      <c r="A56" s="40">
        <v>34</v>
      </c>
      <c r="B56" s="41">
        <v>91</v>
      </c>
      <c r="C56" s="50">
        <v>10083493136</v>
      </c>
      <c r="D56" s="51" t="s">
        <v>384</v>
      </c>
      <c r="E56" s="41" t="s">
        <v>385</v>
      </c>
      <c r="F56" s="108" t="s">
        <v>40</v>
      </c>
      <c r="G56" s="97" t="s">
        <v>51</v>
      </c>
      <c r="H56" s="93" t="s">
        <v>154</v>
      </c>
      <c r="I56" s="93">
        <v>1.7013888888888912E-3</v>
      </c>
      <c r="J56" s="71">
        <v>37.269166200335761</v>
      </c>
      <c r="K56" s="39"/>
      <c r="L56" s="48"/>
    </row>
    <row r="57" spans="1:12" s="4" customFormat="1" ht="26.25" customHeight="1" x14ac:dyDescent="0.25">
      <c r="A57" s="40">
        <v>35</v>
      </c>
      <c r="B57" s="41">
        <v>123</v>
      </c>
      <c r="C57" s="50">
        <v>10055578960</v>
      </c>
      <c r="D57" s="51" t="s">
        <v>429</v>
      </c>
      <c r="E57" s="41" t="s">
        <v>430</v>
      </c>
      <c r="F57" s="108" t="s">
        <v>40</v>
      </c>
      <c r="G57" s="97" t="s">
        <v>48</v>
      </c>
      <c r="H57" s="93" t="s">
        <v>155</v>
      </c>
      <c r="I57" s="93">
        <v>2.7083333333333542E-3</v>
      </c>
      <c r="J57" s="71">
        <v>36.821008984105042</v>
      </c>
      <c r="K57" s="39"/>
      <c r="L57" s="48"/>
    </row>
    <row r="58" spans="1:12" s="4" customFormat="1" ht="26.25" customHeight="1" x14ac:dyDescent="0.25">
      <c r="A58" s="40">
        <v>36</v>
      </c>
      <c r="B58" s="41">
        <v>127</v>
      </c>
      <c r="C58" s="50">
        <v>10051128377</v>
      </c>
      <c r="D58" s="51" t="s">
        <v>437</v>
      </c>
      <c r="E58" s="41" t="s">
        <v>438</v>
      </c>
      <c r="F58" s="108" t="s">
        <v>40</v>
      </c>
      <c r="G58" s="97" t="s">
        <v>47</v>
      </c>
      <c r="H58" s="93" t="s">
        <v>156</v>
      </c>
      <c r="I58" s="93">
        <v>3.1944444444444442E-3</v>
      </c>
      <c r="J58" s="71">
        <v>36.608492510649995</v>
      </c>
      <c r="K58" s="39"/>
      <c r="L58" s="48"/>
    </row>
    <row r="59" spans="1:12" s="4" customFormat="1" ht="26.25" customHeight="1" x14ac:dyDescent="0.25">
      <c r="A59" s="40" t="s">
        <v>122</v>
      </c>
      <c r="B59" s="41">
        <v>134</v>
      </c>
      <c r="C59" s="50">
        <v>10036020326</v>
      </c>
      <c r="D59" s="51" t="s">
        <v>450</v>
      </c>
      <c r="E59" s="41" t="s">
        <v>451</v>
      </c>
      <c r="F59" s="108" t="s">
        <v>40</v>
      </c>
      <c r="G59" s="97" t="s">
        <v>52</v>
      </c>
      <c r="H59" s="93"/>
      <c r="I59" s="93" t="s">
        <v>207</v>
      </c>
      <c r="J59" s="71" t="s">
        <v>207</v>
      </c>
      <c r="K59" s="39"/>
      <c r="L59" s="48"/>
    </row>
    <row r="60" spans="1:12" s="4" customFormat="1" ht="26.25" customHeight="1" x14ac:dyDescent="0.25">
      <c r="A60" s="40" t="s">
        <v>122</v>
      </c>
      <c r="B60" s="41">
        <v>135</v>
      </c>
      <c r="C60" s="50">
        <v>10055916945</v>
      </c>
      <c r="D60" s="51" t="s">
        <v>452</v>
      </c>
      <c r="E60" s="41" t="s">
        <v>453</v>
      </c>
      <c r="F60" s="108" t="s">
        <v>75</v>
      </c>
      <c r="G60" s="97" t="s">
        <v>52</v>
      </c>
      <c r="H60" s="93"/>
      <c r="I60" s="93" t="s">
        <v>207</v>
      </c>
      <c r="J60" s="71" t="s">
        <v>207</v>
      </c>
      <c r="K60" s="39"/>
      <c r="L60" s="48"/>
    </row>
    <row r="61" spans="1:12" s="4" customFormat="1" ht="26.25" customHeight="1" x14ac:dyDescent="0.25">
      <c r="A61" s="40" t="s">
        <v>122</v>
      </c>
      <c r="B61" s="41">
        <v>88</v>
      </c>
      <c r="C61" s="50">
        <v>10080702768</v>
      </c>
      <c r="D61" s="51" t="s">
        <v>613</v>
      </c>
      <c r="E61" s="41" t="s">
        <v>614</v>
      </c>
      <c r="F61" s="108" t="s">
        <v>40</v>
      </c>
      <c r="G61" s="97" t="s">
        <v>52</v>
      </c>
      <c r="H61" s="93"/>
      <c r="I61" s="93" t="s">
        <v>207</v>
      </c>
      <c r="J61" s="71" t="s">
        <v>207</v>
      </c>
      <c r="K61" s="39"/>
      <c r="L61" s="48"/>
    </row>
    <row r="62" spans="1:12" s="4" customFormat="1" ht="26.25" customHeight="1" x14ac:dyDescent="0.25">
      <c r="A62" s="40" t="s">
        <v>122</v>
      </c>
      <c r="B62" s="41">
        <v>89</v>
      </c>
      <c r="C62" s="50">
        <v>10080703374</v>
      </c>
      <c r="D62" s="51" t="s">
        <v>615</v>
      </c>
      <c r="E62" s="41" t="s">
        <v>616</v>
      </c>
      <c r="F62" s="108" t="s">
        <v>40</v>
      </c>
      <c r="G62" s="97" t="s">
        <v>52</v>
      </c>
      <c r="H62" s="93"/>
      <c r="I62" s="93" t="s">
        <v>207</v>
      </c>
      <c r="J62" s="71" t="s">
        <v>207</v>
      </c>
      <c r="K62" s="39"/>
      <c r="L62" s="48"/>
    </row>
    <row r="63" spans="1:12" s="4" customFormat="1" ht="26.25" customHeight="1" x14ac:dyDescent="0.25">
      <c r="A63" s="40" t="s">
        <v>122</v>
      </c>
      <c r="B63" s="41">
        <v>93</v>
      </c>
      <c r="C63" s="50">
        <v>10036084788</v>
      </c>
      <c r="D63" s="51" t="s">
        <v>386</v>
      </c>
      <c r="E63" s="41" t="s">
        <v>387</v>
      </c>
      <c r="F63" s="108" t="s">
        <v>40</v>
      </c>
      <c r="G63" s="97" t="s">
        <v>53</v>
      </c>
      <c r="H63" s="93"/>
      <c r="I63" s="93" t="s">
        <v>207</v>
      </c>
      <c r="J63" s="71" t="s">
        <v>207</v>
      </c>
      <c r="K63" s="39"/>
      <c r="L63" s="48"/>
    </row>
    <row r="64" spans="1:12" s="4" customFormat="1" ht="26.25" customHeight="1" x14ac:dyDescent="0.25">
      <c r="A64" s="40" t="s">
        <v>122</v>
      </c>
      <c r="B64" s="41">
        <v>99</v>
      </c>
      <c r="C64" s="50">
        <v>10083877803</v>
      </c>
      <c r="D64" s="51" t="s">
        <v>396</v>
      </c>
      <c r="E64" s="41" t="s">
        <v>397</v>
      </c>
      <c r="F64" s="108" t="s">
        <v>40</v>
      </c>
      <c r="G64" s="97" t="s">
        <v>51</v>
      </c>
      <c r="H64" s="93"/>
      <c r="I64" s="93" t="s">
        <v>207</v>
      </c>
      <c r="J64" s="71" t="s">
        <v>207</v>
      </c>
      <c r="K64" s="39"/>
      <c r="L64" s="48"/>
    </row>
    <row r="65" spans="1:12" s="4" customFormat="1" ht="26.25" customHeight="1" x14ac:dyDescent="0.25">
      <c r="A65" s="40" t="s">
        <v>122</v>
      </c>
      <c r="B65" s="41">
        <v>111</v>
      </c>
      <c r="C65" s="50">
        <v>10084468994</v>
      </c>
      <c r="D65" s="51" t="s">
        <v>408</v>
      </c>
      <c r="E65" s="41" t="s">
        <v>409</v>
      </c>
      <c r="F65" s="108" t="s">
        <v>75</v>
      </c>
      <c r="G65" s="97" t="s">
        <v>58</v>
      </c>
      <c r="H65" s="93"/>
      <c r="I65" s="93" t="s">
        <v>207</v>
      </c>
      <c r="J65" s="71" t="s">
        <v>207</v>
      </c>
      <c r="K65" s="39"/>
      <c r="L65" s="48"/>
    </row>
    <row r="66" spans="1:12" s="4" customFormat="1" ht="26.25" customHeight="1" x14ac:dyDescent="0.25">
      <c r="A66" s="40" t="s">
        <v>122</v>
      </c>
      <c r="B66" s="41">
        <v>112</v>
      </c>
      <c r="C66" s="50">
        <v>10065433756</v>
      </c>
      <c r="D66" s="51" t="s">
        <v>410</v>
      </c>
      <c r="E66" s="41" t="s">
        <v>411</v>
      </c>
      <c r="F66" s="108" t="s">
        <v>40</v>
      </c>
      <c r="G66" s="97" t="s">
        <v>58</v>
      </c>
      <c r="H66" s="93"/>
      <c r="I66" s="93" t="s">
        <v>207</v>
      </c>
      <c r="J66" s="71" t="s">
        <v>207</v>
      </c>
      <c r="K66" s="39"/>
      <c r="L66" s="48"/>
    </row>
    <row r="67" spans="1:12" s="4" customFormat="1" ht="26.25" customHeight="1" x14ac:dyDescent="0.25">
      <c r="A67" s="40" t="s">
        <v>122</v>
      </c>
      <c r="B67" s="41">
        <v>113</v>
      </c>
      <c r="C67" s="50">
        <v>10083179403</v>
      </c>
      <c r="D67" s="51" t="s">
        <v>412</v>
      </c>
      <c r="E67" s="41" t="s">
        <v>413</v>
      </c>
      <c r="F67" s="108" t="s">
        <v>40</v>
      </c>
      <c r="G67" s="97" t="s">
        <v>58</v>
      </c>
      <c r="H67" s="93"/>
      <c r="I67" s="93" t="s">
        <v>207</v>
      </c>
      <c r="J67" s="71" t="s">
        <v>207</v>
      </c>
      <c r="K67" s="39"/>
      <c r="L67" s="48"/>
    </row>
    <row r="68" spans="1:12" s="4" customFormat="1" ht="26.25" customHeight="1" x14ac:dyDescent="0.25">
      <c r="A68" s="40" t="s">
        <v>122</v>
      </c>
      <c r="B68" s="41">
        <v>114</v>
      </c>
      <c r="C68" s="50">
        <v>10079773790</v>
      </c>
      <c r="D68" s="51" t="s">
        <v>414</v>
      </c>
      <c r="E68" s="41" t="s">
        <v>415</v>
      </c>
      <c r="F68" s="108" t="s">
        <v>40</v>
      </c>
      <c r="G68" s="97" t="s">
        <v>58</v>
      </c>
      <c r="H68" s="93"/>
      <c r="I68" s="93" t="s">
        <v>207</v>
      </c>
      <c r="J68" s="71" t="s">
        <v>207</v>
      </c>
      <c r="K68" s="39"/>
      <c r="L68" s="48"/>
    </row>
    <row r="69" spans="1:12" s="4" customFormat="1" ht="26.25" customHeight="1" x14ac:dyDescent="0.25">
      <c r="A69" s="40" t="s">
        <v>122</v>
      </c>
      <c r="B69" s="41">
        <v>115</v>
      </c>
      <c r="C69" s="50">
        <v>10084468792</v>
      </c>
      <c r="D69" s="51" t="s">
        <v>416</v>
      </c>
      <c r="E69" s="41" t="s">
        <v>417</v>
      </c>
      <c r="F69" s="108" t="s">
        <v>75</v>
      </c>
      <c r="G69" s="97" t="s">
        <v>58</v>
      </c>
      <c r="H69" s="93"/>
      <c r="I69" s="93" t="s">
        <v>207</v>
      </c>
      <c r="J69" s="71" t="s">
        <v>207</v>
      </c>
      <c r="K69" s="39"/>
      <c r="L69" s="48"/>
    </row>
    <row r="70" spans="1:12" s="4" customFormat="1" ht="26.25" customHeight="1" x14ac:dyDescent="0.25">
      <c r="A70" s="40" t="s">
        <v>122</v>
      </c>
      <c r="B70" s="41">
        <v>117</v>
      </c>
      <c r="C70" s="50">
        <v>10090437124</v>
      </c>
      <c r="D70" s="51" t="s">
        <v>420</v>
      </c>
      <c r="E70" s="41" t="s">
        <v>421</v>
      </c>
      <c r="F70" s="108" t="s">
        <v>40</v>
      </c>
      <c r="G70" s="97" t="s">
        <v>82</v>
      </c>
      <c r="H70" s="93"/>
      <c r="I70" s="93" t="s">
        <v>207</v>
      </c>
      <c r="J70" s="71" t="s">
        <v>207</v>
      </c>
      <c r="K70" s="39"/>
      <c r="L70" s="48"/>
    </row>
    <row r="71" spans="1:12" s="4" customFormat="1" ht="26.25" customHeight="1" x14ac:dyDescent="0.25">
      <c r="A71" s="40" t="s">
        <v>122</v>
      </c>
      <c r="B71" s="41">
        <v>120</v>
      </c>
      <c r="C71" s="50">
        <v>10055305643</v>
      </c>
      <c r="D71" s="51" t="s">
        <v>423</v>
      </c>
      <c r="E71" s="41" t="s">
        <v>424</v>
      </c>
      <c r="F71" s="108" t="s">
        <v>40</v>
      </c>
      <c r="G71" s="97" t="s">
        <v>48</v>
      </c>
      <c r="H71" s="93"/>
      <c r="I71" s="93" t="s">
        <v>207</v>
      </c>
      <c r="J71" s="71" t="s">
        <v>207</v>
      </c>
      <c r="K71" s="39"/>
      <c r="L71" s="48"/>
    </row>
    <row r="72" spans="1:12" s="4" customFormat="1" ht="26.25" customHeight="1" x14ac:dyDescent="0.25">
      <c r="A72" s="40" t="s">
        <v>122</v>
      </c>
      <c r="B72" s="41">
        <v>124</v>
      </c>
      <c r="C72" s="50">
        <v>10085322493</v>
      </c>
      <c r="D72" s="51" t="s">
        <v>431</v>
      </c>
      <c r="E72" s="41" t="s">
        <v>432</v>
      </c>
      <c r="F72" s="108" t="s">
        <v>75</v>
      </c>
      <c r="G72" s="97" t="s">
        <v>28</v>
      </c>
      <c r="H72" s="93"/>
      <c r="I72" s="93" t="s">
        <v>207</v>
      </c>
      <c r="J72" s="71" t="s">
        <v>207</v>
      </c>
      <c r="K72" s="39"/>
      <c r="L72" s="48"/>
    </row>
    <row r="73" spans="1:12" s="4" customFormat="1" ht="26.25" customHeight="1" x14ac:dyDescent="0.25">
      <c r="A73" s="40" t="s">
        <v>122</v>
      </c>
      <c r="B73" s="41">
        <v>125</v>
      </c>
      <c r="C73" s="50">
        <v>10082146856</v>
      </c>
      <c r="D73" s="51" t="s">
        <v>433</v>
      </c>
      <c r="E73" s="41" t="s">
        <v>434</v>
      </c>
      <c r="F73" s="108" t="s">
        <v>75</v>
      </c>
      <c r="G73" s="97" t="s">
        <v>56</v>
      </c>
      <c r="H73" s="93"/>
      <c r="I73" s="93" t="s">
        <v>207</v>
      </c>
      <c r="J73" s="71" t="s">
        <v>207</v>
      </c>
      <c r="K73" s="39"/>
      <c r="L73" s="48"/>
    </row>
    <row r="74" spans="1:12" s="4" customFormat="1" ht="26.25" customHeight="1" x14ac:dyDescent="0.25">
      <c r="A74" s="40" t="s">
        <v>122</v>
      </c>
      <c r="B74" s="41">
        <v>132</v>
      </c>
      <c r="C74" s="50">
        <v>10092428553</v>
      </c>
      <c r="D74" s="51" t="s">
        <v>446</v>
      </c>
      <c r="E74" s="41" t="s">
        <v>447</v>
      </c>
      <c r="F74" s="108" t="s">
        <v>40</v>
      </c>
      <c r="G74" s="97" t="s">
        <v>49</v>
      </c>
      <c r="H74" s="93"/>
      <c r="I74" s="93" t="s">
        <v>207</v>
      </c>
      <c r="J74" s="71" t="s">
        <v>207</v>
      </c>
      <c r="K74" s="39"/>
      <c r="L74" s="48"/>
    </row>
    <row r="75" spans="1:12" s="4" customFormat="1" ht="26.25" customHeight="1" x14ac:dyDescent="0.25">
      <c r="A75" s="40" t="s">
        <v>122</v>
      </c>
      <c r="B75" s="41">
        <v>136</v>
      </c>
      <c r="C75" s="50">
        <v>10055891380</v>
      </c>
      <c r="D75" s="51" t="s">
        <v>454</v>
      </c>
      <c r="E75" s="41" t="s">
        <v>455</v>
      </c>
      <c r="F75" s="108" t="s">
        <v>40</v>
      </c>
      <c r="G75" s="97" t="s">
        <v>52</v>
      </c>
      <c r="H75" s="93"/>
      <c r="I75" s="93" t="s">
        <v>207</v>
      </c>
      <c r="J75" s="71" t="s">
        <v>207</v>
      </c>
      <c r="K75" s="39"/>
      <c r="L75" s="48"/>
    </row>
    <row r="76" spans="1:12" s="4" customFormat="1" ht="26.25" customHeight="1" x14ac:dyDescent="0.25">
      <c r="A76" s="40" t="s">
        <v>122</v>
      </c>
      <c r="B76" s="41">
        <v>140</v>
      </c>
      <c r="C76" s="50">
        <v>10080503516</v>
      </c>
      <c r="D76" s="51" t="s">
        <v>462</v>
      </c>
      <c r="E76" s="41" t="s">
        <v>463</v>
      </c>
      <c r="F76" s="108" t="s">
        <v>40</v>
      </c>
      <c r="G76" s="97" t="s">
        <v>96</v>
      </c>
      <c r="H76" s="93"/>
      <c r="I76" s="93" t="s">
        <v>207</v>
      </c>
      <c r="J76" s="71" t="s">
        <v>207</v>
      </c>
      <c r="K76" s="39"/>
      <c r="L76" s="48"/>
    </row>
    <row r="77" spans="1:12" s="4" customFormat="1" ht="26.25" customHeight="1" x14ac:dyDescent="0.25">
      <c r="A77" s="40" t="s">
        <v>122</v>
      </c>
      <c r="B77" s="41">
        <v>149</v>
      </c>
      <c r="C77" s="50">
        <v>10080745511</v>
      </c>
      <c r="D77" s="51" t="s">
        <v>470</v>
      </c>
      <c r="E77" s="41" t="s">
        <v>471</v>
      </c>
      <c r="F77" s="108" t="s">
        <v>40</v>
      </c>
      <c r="G77" s="97" t="s">
        <v>46</v>
      </c>
      <c r="H77" s="93"/>
      <c r="I77" s="93" t="s">
        <v>207</v>
      </c>
      <c r="J77" s="71" t="s">
        <v>207</v>
      </c>
      <c r="K77" s="39"/>
      <c r="L77" s="48"/>
    </row>
    <row r="78" spans="1:12" s="4" customFormat="1" ht="26.25" customHeight="1" x14ac:dyDescent="0.25">
      <c r="A78" s="40" t="s">
        <v>121</v>
      </c>
      <c r="B78" s="41">
        <v>101</v>
      </c>
      <c r="C78" s="50">
        <v>10062501225</v>
      </c>
      <c r="D78" s="51" t="s">
        <v>400</v>
      </c>
      <c r="E78" s="41" t="s">
        <v>401</v>
      </c>
      <c r="F78" s="108" t="s">
        <v>40</v>
      </c>
      <c r="G78" s="97" t="s">
        <v>46</v>
      </c>
      <c r="H78" s="93"/>
      <c r="I78" s="93" t="s">
        <v>207</v>
      </c>
      <c r="J78" s="71"/>
      <c r="K78" s="39"/>
      <c r="L78" s="48"/>
    </row>
    <row r="79" spans="1:12" s="4" customFormat="1" ht="26.25" customHeight="1" x14ac:dyDescent="0.25">
      <c r="A79" s="40" t="s">
        <v>121</v>
      </c>
      <c r="B79" s="41">
        <v>102</v>
      </c>
      <c r="C79" s="50">
        <v>10080746117</v>
      </c>
      <c r="D79" s="51" t="s">
        <v>402</v>
      </c>
      <c r="E79" s="41" t="s">
        <v>403</v>
      </c>
      <c r="F79" s="108" t="s">
        <v>40</v>
      </c>
      <c r="G79" s="97" t="s">
        <v>46</v>
      </c>
      <c r="H79" s="93"/>
      <c r="I79" s="93" t="s">
        <v>207</v>
      </c>
      <c r="J79" s="71"/>
      <c r="K79" s="39"/>
      <c r="L79" s="48"/>
    </row>
    <row r="80" spans="1:12" s="4" customFormat="1" ht="26.25" customHeight="1" x14ac:dyDescent="0.25">
      <c r="A80" s="40" t="s">
        <v>121</v>
      </c>
      <c r="B80" s="41">
        <v>116</v>
      </c>
      <c r="C80" s="50">
        <v>10090061450</v>
      </c>
      <c r="D80" s="51" t="s">
        <v>418</v>
      </c>
      <c r="E80" s="41" t="s">
        <v>419</v>
      </c>
      <c r="F80" s="108" t="s">
        <v>75</v>
      </c>
      <c r="G80" s="97" t="s">
        <v>82</v>
      </c>
      <c r="H80" s="93"/>
      <c r="I80" s="93" t="s">
        <v>207</v>
      </c>
      <c r="J80" s="71"/>
      <c r="K80" s="39"/>
      <c r="L80" s="48"/>
    </row>
    <row r="81" spans="1:12" s="4" customFormat="1" ht="26.25" customHeight="1" x14ac:dyDescent="0.25">
      <c r="A81" s="40" t="s">
        <v>121</v>
      </c>
      <c r="B81" s="41">
        <v>128</v>
      </c>
      <c r="C81" s="50">
        <v>10036032046</v>
      </c>
      <c r="D81" s="51" t="s">
        <v>439</v>
      </c>
      <c r="E81" s="41" t="s">
        <v>440</v>
      </c>
      <c r="F81" s="108" t="s">
        <v>40</v>
      </c>
      <c r="G81" s="97" t="s">
        <v>47</v>
      </c>
      <c r="H81" s="93"/>
      <c r="I81" s="93" t="s">
        <v>207</v>
      </c>
      <c r="J81" s="71"/>
      <c r="K81" s="39"/>
      <c r="L81" s="48"/>
    </row>
    <row r="82" spans="1:12" s="4" customFormat="1" ht="26.25" customHeight="1" x14ac:dyDescent="0.25">
      <c r="A82" s="40" t="s">
        <v>121</v>
      </c>
      <c r="B82" s="41">
        <v>133</v>
      </c>
      <c r="C82" s="50">
        <v>10092004581</v>
      </c>
      <c r="D82" s="51" t="s">
        <v>448</v>
      </c>
      <c r="E82" s="41" t="s">
        <v>449</v>
      </c>
      <c r="F82" s="108" t="s">
        <v>40</v>
      </c>
      <c r="G82" s="97" t="s">
        <v>49</v>
      </c>
      <c r="H82" s="93"/>
      <c r="I82" s="93" t="s">
        <v>207</v>
      </c>
      <c r="J82" s="71"/>
      <c r="K82" s="39"/>
      <c r="L82" s="48"/>
    </row>
    <row r="83" spans="1:12" s="4" customFormat="1" ht="26.25" customHeight="1" x14ac:dyDescent="0.25">
      <c r="A83" s="40" t="s">
        <v>121</v>
      </c>
      <c r="B83" s="41">
        <v>147</v>
      </c>
      <c r="C83" s="50">
        <v>10056454788</v>
      </c>
      <c r="D83" s="51" t="s">
        <v>474</v>
      </c>
      <c r="E83" s="41" t="s">
        <v>475</v>
      </c>
      <c r="F83" s="108" t="s">
        <v>40</v>
      </c>
      <c r="G83" s="97" t="s">
        <v>24</v>
      </c>
      <c r="H83" s="93"/>
      <c r="I83" s="93" t="s">
        <v>207</v>
      </c>
      <c r="J83" s="71"/>
      <c r="K83" s="39"/>
      <c r="L83" s="48"/>
    </row>
    <row r="84" spans="1:12" s="4" customFormat="1" ht="26.25" customHeight="1" thickBot="1" x14ac:dyDescent="0.3">
      <c r="A84" s="40" t="s">
        <v>121</v>
      </c>
      <c r="B84" s="41">
        <v>148</v>
      </c>
      <c r="C84" s="50">
        <v>10036096916</v>
      </c>
      <c r="D84" s="51" t="s">
        <v>476</v>
      </c>
      <c r="E84" s="41" t="s">
        <v>477</v>
      </c>
      <c r="F84" s="108" t="s">
        <v>40</v>
      </c>
      <c r="G84" s="97" t="s">
        <v>24</v>
      </c>
      <c r="H84" s="93"/>
      <c r="I84" s="93" t="s">
        <v>207</v>
      </c>
      <c r="J84" s="106"/>
      <c r="K84" s="39"/>
      <c r="L84" s="48"/>
    </row>
    <row r="85" spans="1:12" ht="9" customHeight="1" thickTop="1" thickBot="1" x14ac:dyDescent="0.35">
      <c r="A85" s="33"/>
      <c r="B85" s="34"/>
      <c r="C85" s="34"/>
      <c r="D85" s="35"/>
      <c r="E85" s="25"/>
      <c r="F85" s="26"/>
      <c r="G85" s="27"/>
      <c r="H85" s="31"/>
      <c r="I85" s="31"/>
      <c r="J85" s="72"/>
      <c r="K85" s="31"/>
      <c r="L85" s="31"/>
    </row>
    <row r="86" spans="1:12" ht="15" thickTop="1" x14ac:dyDescent="0.25">
      <c r="A86" s="182" t="s">
        <v>5</v>
      </c>
      <c r="B86" s="173"/>
      <c r="C86" s="173"/>
      <c r="D86" s="173"/>
      <c r="E86" s="173"/>
      <c r="F86" s="173"/>
      <c r="G86" s="173" t="s">
        <v>6</v>
      </c>
      <c r="H86" s="173"/>
      <c r="I86" s="173"/>
      <c r="J86" s="173"/>
      <c r="K86" s="173"/>
      <c r="L86" s="174"/>
    </row>
    <row r="87" spans="1:12" x14ac:dyDescent="0.25">
      <c r="A87" s="52" t="s">
        <v>30</v>
      </c>
      <c r="B87" s="53"/>
      <c r="C87" s="58"/>
      <c r="D87" s="109" t="s">
        <v>157</v>
      </c>
      <c r="E87" s="77"/>
      <c r="F87" s="83"/>
      <c r="G87" s="59" t="s">
        <v>41</v>
      </c>
      <c r="H87" s="109">
        <v>18</v>
      </c>
      <c r="I87" s="77"/>
      <c r="J87" s="78"/>
      <c r="K87" s="73" t="s">
        <v>39</v>
      </c>
      <c r="L87" s="111">
        <f>COUNTIF(F23:F120,"ЗМС")</f>
        <v>0</v>
      </c>
    </row>
    <row r="88" spans="1:12" x14ac:dyDescent="0.25">
      <c r="A88" s="52" t="s">
        <v>31</v>
      </c>
      <c r="B88" s="8"/>
      <c r="C88" s="60"/>
      <c r="D88" s="129">
        <v>0.59</v>
      </c>
      <c r="E88" s="84"/>
      <c r="F88" s="85"/>
      <c r="G88" s="61" t="s">
        <v>34</v>
      </c>
      <c r="H88" s="110">
        <f>H89+H94</f>
        <v>62</v>
      </c>
      <c r="I88" s="79"/>
      <c r="J88" s="80"/>
      <c r="K88" s="74" t="s">
        <v>21</v>
      </c>
      <c r="L88" s="111">
        <f>COUNTIF(F23:F120,"МСМК")</f>
        <v>0</v>
      </c>
    </row>
    <row r="89" spans="1:12" x14ac:dyDescent="0.25">
      <c r="A89" s="52" t="s">
        <v>32</v>
      </c>
      <c r="B89" s="8"/>
      <c r="C89" s="63"/>
      <c r="D89" s="110" t="s">
        <v>158</v>
      </c>
      <c r="E89" s="84"/>
      <c r="F89" s="85"/>
      <c r="G89" s="61" t="s">
        <v>35</v>
      </c>
      <c r="H89" s="110">
        <f>H90+H91+H92+H93</f>
        <v>55</v>
      </c>
      <c r="I89" s="79"/>
      <c r="J89" s="80"/>
      <c r="K89" s="74" t="s">
        <v>25</v>
      </c>
      <c r="L89" s="111">
        <f>COUNTIF(F23:F120,"МС")</f>
        <v>2</v>
      </c>
    </row>
    <row r="90" spans="1:12" x14ac:dyDescent="0.25">
      <c r="A90" s="52" t="s">
        <v>33</v>
      </c>
      <c r="B90" s="8"/>
      <c r="C90" s="63"/>
      <c r="D90" s="110" t="s">
        <v>159</v>
      </c>
      <c r="E90" s="84"/>
      <c r="F90" s="85"/>
      <c r="G90" s="61" t="s">
        <v>36</v>
      </c>
      <c r="H90" s="110">
        <f>COUNT(A23:A120)</f>
        <v>36</v>
      </c>
      <c r="I90" s="79"/>
      <c r="J90" s="80"/>
      <c r="K90" s="74" t="s">
        <v>40</v>
      </c>
      <c r="L90" s="111">
        <f>COUNTIF(F23:F120,"КМС")</f>
        <v>54</v>
      </c>
    </row>
    <row r="91" spans="1:12" x14ac:dyDescent="0.25">
      <c r="A91" s="52"/>
      <c r="B91" s="8"/>
      <c r="C91" s="63"/>
      <c r="D91" s="36"/>
      <c r="E91" s="84"/>
      <c r="F91" s="85"/>
      <c r="G91" s="61" t="s">
        <v>76</v>
      </c>
      <c r="H91" s="110">
        <f>COUNTIF(A23:A120,"ЛИМ")</f>
        <v>0</v>
      </c>
      <c r="I91" s="79"/>
      <c r="J91" s="80"/>
      <c r="K91" s="74" t="s">
        <v>75</v>
      </c>
      <c r="L91" s="111">
        <f>COUNTIF(F23:F120,"1 СР")</f>
        <v>6</v>
      </c>
    </row>
    <row r="92" spans="1:12" x14ac:dyDescent="0.25">
      <c r="A92" s="52"/>
      <c r="B92" s="8"/>
      <c r="C92" s="8"/>
      <c r="D92" s="36"/>
      <c r="E92" s="84"/>
      <c r="F92" s="85"/>
      <c r="G92" s="61" t="s">
        <v>37</v>
      </c>
      <c r="H92" s="110">
        <f>COUNTIF(A23:A120,"НФ")</f>
        <v>19</v>
      </c>
      <c r="I92" s="79"/>
      <c r="J92" s="80"/>
      <c r="K92" s="74" t="s">
        <v>123</v>
      </c>
      <c r="L92" s="111">
        <f>COUNTIF(F23:F120,"2 СР")</f>
        <v>0</v>
      </c>
    </row>
    <row r="93" spans="1:12" x14ac:dyDescent="0.25">
      <c r="A93" s="52"/>
      <c r="B93" s="8"/>
      <c r="C93" s="8"/>
      <c r="D93" s="36"/>
      <c r="E93" s="84"/>
      <c r="F93" s="85"/>
      <c r="G93" s="61" t="s">
        <v>42</v>
      </c>
      <c r="H93" s="110">
        <f>COUNTIF(A23:A120,"ДСКВ")</f>
        <v>0</v>
      </c>
      <c r="I93" s="79"/>
      <c r="J93" s="80"/>
      <c r="K93" s="74" t="s">
        <v>124</v>
      </c>
      <c r="L93" s="112">
        <f>COUNTIF(F23:F120,"3 СР")</f>
        <v>0</v>
      </c>
    </row>
    <row r="94" spans="1:12" x14ac:dyDescent="0.25">
      <c r="A94" s="52"/>
      <c r="B94" s="8"/>
      <c r="C94" s="8"/>
      <c r="D94" s="36"/>
      <c r="E94" s="86"/>
      <c r="F94" s="87"/>
      <c r="G94" s="61" t="s">
        <v>38</v>
      </c>
      <c r="H94" s="110">
        <f>COUNTIF(A23:A120,"НС")</f>
        <v>7</v>
      </c>
      <c r="I94" s="81"/>
      <c r="J94" s="82"/>
      <c r="K94" s="74"/>
      <c r="L94" s="62"/>
    </row>
    <row r="95" spans="1:12" ht="9.75" customHeight="1" x14ac:dyDescent="0.25">
      <c r="A95" s="18"/>
      <c r="L95" s="19"/>
    </row>
    <row r="96" spans="1:12" ht="15.6" x14ac:dyDescent="0.25">
      <c r="A96" s="177" t="s">
        <v>3</v>
      </c>
      <c r="B96" s="178"/>
      <c r="C96" s="178"/>
      <c r="D96" s="178"/>
      <c r="E96" s="178" t="s">
        <v>12</v>
      </c>
      <c r="F96" s="178"/>
      <c r="G96" s="178"/>
      <c r="H96" s="178"/>
      <c r="I96" s="178" t="s">
        <v>4</v>
      </c>
      <c r="J96" s="178"/>
      <c r="K96" s="178"/>
      <c r="L96" s="179"/>
    </row>
    <row r="97" spans="1:12" x14ac:dyDescent="0.25">
      <c r="A97" s="122"/>
      <c r="B97" s="123"/>
      <c r="C97" s="123"/>
      <c r="D97" s="123"/>
      <c r="E97" s="123"/>
      <c r="F97" s="127"/>
      <c r="G97" s="127"/>
      <c r="H97" s="127"/>
      <c r="I97" s="127"/>
      <c r="J97" s="127"/>
      <c r="K97" s="127"/>
      <c r="L97" s="128"/>
    </row>
    <row r="98" spans="1:12" x14ac:dyDescent="0.25">
      <c r="A98" s="119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1"/>
    </row>
    <row r="99" spans="1:12" x14ac:dyDescent="0.25">
      <c r="A99" s="114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6"/>
    </row>
    <row r="100" spans="1:12" x14ac:dyDescent="0.25">
      <c r="A100" s="114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6"/>
    </row>
    <row r="101" spans="1:12" x14ac:dyDescent="0.25">
      <c r="A101" s="114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6"/>
    </row>
    <row r="102" spans="1:12" x14ac:dyDescent="0.25">
      <c r="A102" s="122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4"/>
    </row>
    <row r="103" spans="1:12" x14ac:dyDescent="0.25">
      <c r="A103" s="122"/>
      <c r="B103" s="123"/>
      <c r="C103" s="123"/>
      <c r="D103" s="123"/>
      <c r="E103" s="123"/>
      <c r="F103" s="125"/>
      <c r="G103" s="125"/>
      <c r="H103" s="125"/>
      <c r="I103" s="125"/>
      <c r="J103" s="125"/>
      <c r="K103" s="125"/>
      <c r="L103" s="126"/>
    </row>
    <row r="104" spans="1:12" ht="16.2" thickBot="1" x14ac:dyDescent="0.3">
      <c r="A104" s="192"/>
      <c r="B104" s="183"/>
      <c r="C104" s="183"/>
      <c r="D104" s="183"/>
      <c r="E104" s="183" t="s">
        <v>87</v>
      </c>
      <c r="F104" s="183"/>
      <c r="G104" s="183"/>
      <c r="H104" s="183"/>
      <c r="I104" s="183" t="s">
        <v>88</v>
      </c>
      <c r="J104" s="183"/>
      <c r="K104" s="183"/>
      <c r="L104" s="184"/>
    </row>
    <row r="105" spans="1:12" ht="14.4" thickTop="1" x14ac:dyDescent="0.25"/>
    <row r="108" spans="1:12" x14ac:dyDescent="0.25">
      <c r="A108" s="1" t="s">
        <v>72</v>
      </c>
    </row>
    <row r="110" spans="1:12" x14ac:dyDescent="0.25">
      <c r="A110" s="1" t="s">
        <v>63</v>
      </c>
    </row>
    <row r="111" spans="1:12" x14ac:dyDescent="0.25">
      <c r="A111" s="1" t="s">
        <v>64</v>
      </c>
    </row>
    <row r="112" spans="1:12" x14ac:dyDescent="0.25">
      <c r="A112" s="1" t="s">
        <v>66</v>
      </c>
    </row>
    <row r="113" spans="1:4" x14ac:dyDescent="0.25">
      <c r="A113" s="1" t="s">
        <v>65</v>
      </c>
    </row>
    <row r="114" spans="1:4" x14ac:dyDescent="0.25">
      <c r="A114" s="1" t="s">
        <v>67</v>
      </c>
    </row>
    <row r="115" spans="1:4" x14ac:dyDescent="0.25">
      <c r="A115" s="1" t="s">
        <v>68</v>
      </c>
    </row>
    <row r="116" spans="1:4" x14ac:dyDescent="0.25">
      <c r="A116" s="1" t="s">
        <v>69</v>
      </c>
    </row>
    <row r="117" spans="1:4" x14ac:dyDescent="0.25">
      <c r="A117" s="57" t="s">
        <v>61</v>
      </c>
      <c r="D117" s="1" t="s">
        <v>70</v>
      </c>
    </row>
    <row r="118" spans="1:4" x14ac:dyDescent="0.25">
      <c r="A118" s="57" t="s">
        <v>62</v>
      </c>
    </row>
    <row r="119" spans="1:4" x14ac:dyDescent="0.25">
      <c r="A119" s="57" t="s">
        <v>73</v>
      </c>
    </row>
    <row r="120" spans="1:4" x14ac:dyDescent="0.25">
      <c r="A120" s="98" t="s">
        <v>79</v>
      </c>
    </row>
    <row r="121" spans="1:4" x14ac:dyDescent="0.25">
      <c r="A121" s="98" t="s">
        <v>78</v>
      </c>
    </row>
    <row r="122" spans="1:4" x14ac:dyDescent="0.25">
      <c r="A122" s="94" t="s">
        <v>41</v>
      </c>
      <c r="C122" s="76" t="s">
        <v>71</v>
      </c>
    </row>
    <row r="123" spans="1:4" x14ac:dyDescent="0.25">
      <c r="A123" s="95" t="s">
        <v>77</v>
      </c>
      <c r="C123" s="76"/>
    </row>
    <row r="124" spans="1:4" x14ac:dyDescent="0.25">
      <c r="A124" s="1" t="s">
        <v>74</v>
      </c>
    </row>
  </sheetData>
  <mergeCells count="33">
    <mergeCell ref="A104:D104"/>
    <mergeCell ref="E104:H104"/>
    <mergeCell ref="I104:L104"/>
    <mergeCell ref="A86:F86"/>
    <mergeCell ref="G86:L86"/>
    <mergeCell ref="A96:D96"/>
    <mergeCell ref="E96:H96"/>
    <mergeCell ref="I96:L96"/>
    <mergeCell ref="H21:H22"/>
    <mergeCell ref="I21:I22"/>
    <mergeCell ref="J21:J22"/>
    <mergeCell ref="K21:K22"/>
    <mergeCell ref="L21:L22"/>
    <mergeCell ref="A15:G15"/>
    <mergeCell ref="A21:A22"/>
    <mergeCell ref="B21:B22"/>
    <mergeCell ref="C21:C22"/>
    <mergeCell ref="D21:D22"/>
    <mergeCell ref="E21:E22"/>
    <mergeCell ref="F21:F22"/>
    <mergeCell ref="G21:G22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conditionalFormatting sqref="B1 B6:B7 B9:B11 B15:B1048576">
    <cfRule type="duplicateValues" dxfId="24" priority="5"/>
  </conditionalFormatting>
  <conditionalFormatting sqref="B2">
    <cfRule type="duplicateValues" dxfId="23" priority="4"/>
  </conditionalFormatting>
  <conditionalFormatting sqref="B3">
    <cfRule type="duplicateValues" dxfId="22" priority="3"/>
  </conditionalFormatting>
  <conditionalFormatting sqref="B4">
    <cfRule type="duplicateValues" dxfId="21" priority="2"/>
  </conditionalFormatting>
  <conditionalFormatting sqref="B13:B14">
    <cfRule type="duplicateValues" dxfId="2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D6B3-CC84-48F9-A738-EDF82BD54490}">
  <sheetPr>
    <tabColor theme="3" tint="-0.249977111117893"/>
    <pageSetUpPr fitToPage="1"/>
  </sheetPr>
  <dimension ref="A1:Q129"/>
  <sheetViews>
    <sheetView view="pageBreakPreview" zoomScaleNormal="100" zoomScaleSheetLayoutView="100" workbookViewId="0">
      <selection activeCell="A14" sqref="A14"/>
    </sheetView>
  </sheetViews>
  <sheetFormatPr defaultColWidth="9.109375" defaultRowHeight="13.8" x14ac:dyDescent="0.25"/>
  <cols>
    <col min="1" max="1" width="7" style="1" customWidth="1"/>
    <col min="2" max="2" width="7" style="118" customWidth="1"/>
    <col min="3" max="3" width="13.33203125" style="118" customWidth="1"/>
    <col min="4" max="4" width="30.33203125" style="1" customWidth="1"/>
    <col min="5" max="5" width="11.6640625" style="1" customWidth="1"/>
    <col min="6" max="6" width="7.6640625" style="1" customWidth="1"/>
    <col min="7" max="7" width="22.44140625" style="1" customWidth="1"/>
    <col min="8" max="8" width="11.44140625" style="1" customWidth="1"/>
    <col min="9" max="9" width="11.5546875" style="1" customWidth="1"/>
    <col min="10" max="10" width="13.5546875" style="75" customWidth="1"/>
    <col min="11" max="11" width="13.33203125" style="1" customWidth="1"/>
    <col min="12" max="12" width="18.6640625" style="1" customWidth="1"/>
    <col min="13" max="16384" width="9.109375" style="1"/>
  </cols>
  <sheetData>
    <row r="1" spans="1:17" ht="15.75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7" ht="15.75" customHeight="1" x14ac:dyDescent="0.25">
      <c r="A2" s="148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7" ht="15.75" customHeight="1" x14ac:dyDescent="0.25">
      <c r="A3" s="148" t="s">
        <v>11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7" ht="21" x14ac:dyDescent="0.25">
      <c r="A4" s="148" t="s">
        <v>84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7" x14ac:dyDescent="0.3">
      <c r="A5" s="149" t="s">
        <v>207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O5" s="32"/>
    </row>
    <row r="6" spans="1:17" s="2" customFormat="1" ht="28.8" x14ac:dyDescent="0.3">
      <c r="A6" s="155" t="s">
        <v>85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Q6" s="32"/>
    </row>
    <row r="7" spans="1:17" s="2" customFormat="1" ht="18" customHeight="1" x14ac:dyDescent="0.25">
      <c r="A7" s="156" t="s">
        <v>17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7" s="2" customFormat="1" ht="4.5" customHeight="1" thickBot="1" x14ac:dyDescent="0.3">
      <c r="A8" s="160" t="s">
        <v>207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7" ht="19.5" customHeight="1" thickTop="1" x14ac:dyDescent="0.25">
      <c r="A9" s="157" t="s">
        <v>22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9"/>
    </row>
    <row r="10" spans="1:17" ht="18" customHeight="1" x14ac:dyDescent="0.25">
      <c r="A10" s="170" t="s">
        <v>634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2"/>
    </row>
    <row r="11" spans="1:17" ht="19.5" customHeight="1" x14ac:dyDescent="0.25">
      <c r="A11" s="170" t="s">
        <v>95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2"/>
    </row>
    <row r="12" spans="1:17" ht="5.25" customHeight="1" x14ac:dyDescent="0.25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3"/>
    </row>
    <row r="13" spans="1:17" ht="15.6" x14ac:dyDescent="0.3">
      <c r="A13" s="64" t="s">
        <v>202</v>
      </c>
      <c r="B13" s="28"/>
      <c r="C13" s="28"/>
      <c r="D13" s="99"/>
      <c r="E13" s="5"/>
      <c r="F13" s="5"/>
      <c r="G13" s="49" t="s">
        <v>203</v>
      </c>
      <c r="H13" s="5"/>
      <c r="I13" s="5"/>
      <c r="J13" s="65"/>
      <c r="K13" s="42"/>
      <c r="L13" s="43" t="s">
        <v>205</v>
      </c>
    </row>
    <row r="14" spans="1:17" ht="15.6" x14ac:dyDescent="0.25">
      <c r="A14" s="146" t="s">
        <v>607</v>
      </c>
      <c r="B14" s="14"/>
      <c r="C14" s="14"/>
      <c r="D14" s="100"/>
      <c r="E14" s="6"/>
      <c r="F14" s="6"/>
      <c r="G14" s="147" t="s">
        <v>617</v>
      </c>
      <c r="H14" s="6"/>
      <c r="I14" s="6"/>
      <c r="J14" s="66"/>
      <c r="K14" s="44"/>
      <c r="L14" s="101" t="s">
        <v>206</v>
      </c>
    </row>
    <row r="15" spans="1:17" ht="14.4" x14ac:dyDescent="0.25">
      <c r="A15" s="150" t="s">
        <v>10</v>
      </c>
      <c r="B15" s="151"/>
      <c r="C15" s="151"/>
      <c r="D15" s="151"/>
      <c r="E15" s="151"/>
      <c r="F15" s="151"/>
      <c r="G15" s="152"/>
      <c r="H15" s="23" t="s">
        <v>1</v>
      </c>
      <c r="I15" s="22"/>
      <c r="J15" s="67"/>
      <c r="K15" s="22"/>
      <c r="L15" s="24"/>
    </row>
    <row r="16" spans="1:17" ht="14.4" x14ac:dyDescent="0.25">
      <c r="A16" s="20" t="s">
        <v>18</v>
      </c>
      <c r="B16" s="16"/>
      <c r="C16" s="16"/>
      <c r="D16" s="10"/>
      <c r="E16" s="11"/>
      <c r="F16" s="10"/>
      <c r="G16" s="12"/>
      <c r="H16" s="57" t="s">
        <v>60</v>
      </c>
      <c r="I16" s="7"/>
      <c r="J16" s="68"/>
      <c r="K16" s="7"/>
      <c r="L16" s="21" t="s">
        <v>180</v>
      </c>
    </row>
    <row r="17" spans="1:12" ht="14.4" x14ac:dyDescent="0.25">
      <c r="A17" s="20" t="s">
        <v>19</v>
      </c>
      <c r="B17" s="16"/>
      <c r="C17" s="16"/>
      <c r="D17" s="9"/>
      <c r="E17" s="11"/>
      <c r="F17" s="10"/>
      <c r="G17" s="12" t="s">
        <v>87</v>
      </c>
      <c r="H17" s="57" t="s">
        <v>61</v>
      </c>
      <c r="I17" s="7"/>
      <c r="J17" s="68"/>
      <c r="K17" s="7"/>
      <c r="L17" s="56" t="s">
        <v>177</v>
      </c>
    </row>
    <row r="18" spans="1:12" ht="14.4" x14ac:dyDescent="0.25">
      <c r="A18" s="20" t="s">
        <v>20</v>
      </c>
      <c r="B18" s="16"/>
      <c r="C18" s="16"/>
      <c r="D18" s="9"/>
      <c r="E18" s="11"/>
      <c r="F18" s="10"/>
      <c r="G18" s="12" t="s">
        <v>88</v>
      </c>
      <c r="H18" s="57" t="s">
        <v>62</v>
      </c>
      <c r="I18" s="7"/>
      <c r="J18" s="68"/>
      <c r="K18" s="7"/>
      <c r="L18" s="56" t="s">
        <v>177</v>
      </c>
    </row>
    <row r="19" spans="1:12" ht="16.2" thickBot="1" x14ac:dyDescent="0.3">
      <c r="A19" s="20" t="s">
        <v>16</v>
      </c>
      <c r="B19" s="17"/>
      <c r="C19" s="17"/>
      <c r="D19" s="8"/>
      <c r="E19" s="8"/>
      <c r="F19" s="8"/>
      <c r="G19" s="12" t="s">
        <v>89</v>
      </c>
      <c r="H19" s="57" t="s">
        <v>59</v>
      </c>
      <c r="I19" s="7"/>
      <c r="J19" s="68"/>
      <c r="K19" s="91">
        <v>114</v>
      </c>
      <c r="L19" s="21" t="s">
        <v>179</v>
      </c>
    </row>
    <row r="20" spans="1:12" ht="9.75" customHeight="1" thickTop="1" thickBot="1" x14ac:dyDescent="0.3">
      <c r="A20" s="37"/>
      <c r="B20" s="30"/>
      <c r="C20" s="30"/>
      <c r="D20" s="29"/>
      <c r="E20" s="29"/>
      <c r="F20" s="29"/>
      <c r="G20" s="29"/>
      <c r="H20" s="29"/>
      <c r="I20" s="29"/>
      <c r="J20" s="69"/>
      <c r="K20" s="29"/>
      <c r="L20" s="38"/>
    </row>
    <row r="21" spans="1:12" s="3" customFormat="1" ht="21" customHeight="1" thickTop="1" x14ac:dyDescent="0.25">
      <c r="A21" s="168" t="s">
        <v>7</v>
      </c>
      <c r="B21" s="164" t="s">
        <v>13</v>
      </c>
      <c r="C21" s="164" t="s">
        <v>45</v>
      </c>
      <c r="D21" s="164" t="s">
        <v>2</v>
      </c>
      <c r="E21" s="164" t="s">
        <v>44</v>
      </c>
      <c r="F21" s="164" t="s">
        <v>9</v>
      </c>
      <c r="G21" s="180" t="s">
        <v>14</v>
      </c>
      <c r="H21" s="180" t="s">
        <v>8</v>
      </c>
      <c r="I21" s="164" t="s">
        <v>27</v>
      </c>
      <c r="J21" s="166" t="s">
        <v>23</v>
      </c>
      <c r="K21" s="153" t="s">
        <v>26</v>
      </c>
      <c r="L21" s="175" t="s">
        <v>15</v>
      </c>
    </row>
    <row r="22" spans="1:12" s="3" customFormat="1" ht="13.5" customHeight="1" thickBot="1" x14ac:dyDescent="0.3">
      <c r="A22" s="169"/>
      <c r="B22" s="165"/>
      <c r="C22" s="165"/>
      <c r="D22" s="165"/>
      <c r="E22" s="165"/>
      <c r="F22" s="165"/>
      <c r="G22" s="181"/>
      <c r="H22" s="181"/>
      <c r="I22" s="165"/>
      <c r="J22" s="167"/>
      <c r="K22" s="154"/>
      <c r="L22" s="176"/>
    </row>
    <row r="23" spans="1:12" s="4" customFormat="1" ht="24.75" customHeight="1" thickTop="1" x14ac:dyDescent="0.25">
      <c r="A23" s="45">
        <v>1</v>
      </c>
      <c r="B23" s="54">
        <v>4</v>
      </c>
      <c r="C23" s="54">
        <v>10006503832</v>
      </c>
      <c r="D23" s="55" t="s">
        <v>533</v>
      </c>
      <c r="E23" s="41" t="s">
        <v>534</v>
      </c>
      <c r="F23" s="107" t="s">
        <v>25</v>
      </c>
      <c r="G23" s="96" t="s">
        <v>46</v>
      </c>
      <c r="H23" s="92" t="s">
        <v>161</v>
      </c>
      <c r="I23" s="93" t="s">
        <v>207</v>
      </c>
      <c r="J23" s="70">
        <v>38.859956443518605</v>
      </c>
      <c r="K23" s="46"/>
      <c r="L23" s="47"/>
    </row>
    <row r="24" spans="1:12" s="4" customFormat="1" ht="24.75" customHeight="1" x14ac:dyDescent="0.25">
      <c r="A24" s="40">
        <v>2</v>
      </c>
      <c r="B24" s="50">
        <v>47</v>
      </c>
      <c r="C24" s="50">
        <v>10015267578</v>
      </c>
      <c r="D24" s="51" t="s">
        <v>495</v>
      </c>
      <c r="E24" s="41" t="s">
        <v>496</v>
      </c>
      <c r="F24" s="108" t="s">
        <v>25</v>
      </c>
      <c r="G24" s="97" t="s">
        <v>29</v>
      </c>
      <c r="H24" s="93" t="s">
        <v>161</v>
      </c>
      <c r="I24" s="93" t="s">
        <v>207</v>
      </c>
      <c r="J24" s="71">
        <v>38.859956443518605</v>
      </c>
      <c r="K24" s="39"/>
      <c r="L24" s="48"/>
    </row>
    <row r="25" spans="1:12" s="4" customFormat="1" ht="24.75" customHeight="1" x14ac:dyDescent="0.25">
      <c r="A25" s="40">
        <v>3</v>
      </c>
      <c r="B25" s="41">
        <v>48</v>
      </c>
      <c r="C25" s="50">
        <v>10036042251</v>
      </c>
      <c r="D25" s="51" t="s">
        <v>517</v>
      </c>
      <c r="E25" s="41" t="s">
        <v>518</v>
      </c>
      <c r="F25" s="108" t="s">
        <v>40</v>
      </c>
      <c r="G25" s="97" t="s">
        <v>29</v>
      </c>
      <c r="H25" s="93" t="s">
        <v>161</v>
      </c>
      <c r="I25" s="93" t="s">
        <v>207</v>
      </c>
      <c r="J25" s="71">
        <v>38.859956443518605</v>
      </c>
      <c r="K25" s="39"/>
      <c r="L25" s="48"/>
    </row>
    <row r="26" spans="1:12" s="4" customFormat="1" ht="24.75" customHeight="1" x14ac:dyDescent="0.25">
      <c r="A26" s="40">
        <v>4</v>
      </c>
      <c r="B26" s="41">
        <v>41</v>
      </c>
      <c r="C26" s="50">
        <v>10034951003</v>
      </c>
      <c r="D26" s="51" t="s">
        <v>561</v>
      </c>
      <c r="E26" s="41" t="s">
        <v>562</v>
      </c>
      <c r="F26" s="108" t="s">
        <v>40</v>
      </c>
      <c r="G26" s="97" t="s">
        <v>52</v>
      </c>
      <c r="H26" s="93" t="s">
        <v>161</v>
      </c>
      <c r="I26" s="93" t="s">
        <v>207</v>
      </c>
      <c r="J26" s="71">
        <v>38.859956443518605</v>
      </c>
      <c r="K26" s="39"/>
      <c r="L26" s="48"/>
    </row>
    <row r="27" spans="1:12" s="4" customFormat="1" ht="24.75" customHeight="1" x14ac:dyDescent="0.25">
      <c r="A27" s="40">
        <v>5</v>
      </c>
      <c r="B27" s="41">
        <v>8</v>
      </c>
      <c r="C27" s="50">
        <v>10036018306</v>
      </c>
      <c r="D27" s="51" t="s">
        <v>479</v>
      </c>
      <c r="E27" s="41" t="s">
        <v>480</v>
      </c>
      <c r="F27" s="108" t="s">
        <v>25</v>
      </c>
      <c r="G27" s="97" t="s">
        <v>24</v>
      </c>
      <c r="H27" s="93" t="s">
        <v>161</v>
      </c>
      <c r="I27" s="93" t="s">
        <v>207</v>
      </c>
      <c r="J27" s="71">
        <v>38.859956443518605</v>
      </c>
      <c r="K27" s="39"/>
      <c r="L27" s="48"/>
    </row>
    <row r="28" spans="1:12" s="4" customFormat="1" ht="24.75" customHeight="1" x14ac:dyDescent="0.25">
      <c r="A28" s="40">
        <v>6</v>
      </c>
      <c r="B28" s="41">
        <v>26</v>
      </c>
      <c r="C28" s="50">
        <v>10009045333</v>
      </c>
      <c r="D28" s="51" t="s">
        <v>549</v>
      </c>
      <c r="E28" s="41" t="s">
        <v>550</v>
      </c>
      <c r="F28" s="108" t="s">
        <v>25</v>
      </c>
      <c r="G28" s="97" t="s">
        <v>80</v>
      </c>
      <c r="H28" s="93" t="s">
        <v>161</v>
      </c>
      <c r="I28" s="93" t="s">
        <v>207</v>
      </c>
      <c r="J28" s="71">
        <v>38.859956443518605</v>
      </c>
      <c r="K28" s="39"/>
      <c r="L28" s="130"/>
    </row>
    <row r="29" spans="1:12" s="4" customFormat="1" ht="24.75" customHeight="1" x14ac:dyDescent="0.25">
      <c r="A29" s="40">
        <v>7</v>
      </c>
      <c r="B29" s="41">
        <v>42</v>
      </c>
      <c r="C29" s="50">
        <v>10036014666</v>
      </c>
      <c r="D29" s="51" t="s">
        <v>485</v>
      </c>
      <c r="E29" s="41" t="s">
        <v>486</v>
      </c>
      <c r="F29" s="108" t="s">
        <v>40</v>
      </c>
      <c r="G29" s="97" t="s">
        <v>96</v>
      </c>
      <c r="H29" s="93" t="s">
        <v>161</v>
      </c>
      <c r="I29" s="93" t="s">
        <v>207</v>
      </c>
      <c r="J29" s="71">
        <v>38.859956443518605</v>
      </c>
      <c r="K29" s="39"/>
      <c r="L29" s="48"/>
    </row>
    <row r="30" spans="1:12" s="4" customFormat="1" ht="24.75" customHeight="1" x14ac:dyDescent="0.25">
      <c r="A30" s="40">
        <v>8</v>
      </c>
      <c r="B30" s="41">
        <v>7</v>
      </c>
      <c r="C30" s="50">
        <v>10036017494</v>
      </c>
      <c r="D30" s="51" t="s">
        <v>483</v>
      </c>
      <c r="E30" s="41" t="s">
        <v>484</v>
      </c>
      <c r="F30" s="108" t="s">
        <v>25</v>
      </c>
      <c r="G30" s="97" t="s">
        <v>24</v>
      </c>
      <c r="H30" s="93" t="s">
        <v>161</v>
      </c>
      <c r="I30" s="93" t="s">
        <v>207</v>
      </c>
      <c r="J30" s="71">
        <v>38.859956443518605</v>
      </c>
      <c r="K30" s="39"/>
      <c r="L30" s="48"/>
    </row>
    <row r="31" spans="1:12" s="4" customFormat="1" ht="24.75" customHeight="1" x14ac:dyDescent="0.25">
      <c r="A31" s="40">
        <v>9</v>
      </c>
      <c r="B31" s="41">
        <v>6</v>
      </c>
      <c r="C31" s="50">
        <v>10036017393</v>
      </c>
      <c r="D31" s="51" t="s">
        <v>487</v>
      </c>
      <c r="E31" s="41" t="s">
        <v>488</v>
      </c>
      <c r="F31" s="108" t="s">
        <v>25</v>
      </c>
      <c r="G31" s="97" t="s">
        <v>24</v>
      </c>
      <c r="H31" s="93" t="s">
        <v>161</v>
      </c>
      <c r="I31" s="93" t="s">
        <v>207</v>
      </c>
      <c r="J31" s="71">
        <v>38.859956443518605</v>
      </c>
      <c r="K31" s="39"/>
      <c r="L31" s="48"/>
    </row>
    <row r="32" spans="1:12" s="4" customFormat="1" ht="24.75" customHeight="1" x14ac:dyDescent="0.25">
      <c r="A32" s="40">
        <v>10</v>
      </c>
      <c r="B32" s="41">
        <v>31</v>
      </c>
      <c r="C32" s="50">
        <v>10009721505</v>
      </c>
      <c r="D32" s="51" t="s">
        <v>587</v>
      </c>
      <c r="E32" s="41" t="s">
        <v>588</v>
      </c>
      <c r="F32" s="108" t="s">
        <v>25</v>
      </c>
      <c r="G32" s="97" t="s">
        <v>28</v>
      </c>
      <c r="H32" s="93" t="s">
        <v>161</v>
      </c>
      <c r="I32" s="93" t="s">
        <v>207</v>
      </c>
      <c r="J32" s="71">
        <v>38.859956443518605</v>
      </c>
      <c r="K32" s="39"/>
      <c r="L32" s="48"/>
    </row>
    <row r="33" spans="1:12" s="4" customFormat="1" ht="24.75" customHeight="1" x14ac:dyDescent="0.25">
      <c r="A33" s="40">
        <v>11</v>
      </c>
      <c r="B33" s="41">
        <v>51</v>
      </c>
      <c r="C33" s="50">
        <v>10005989227</v>
      </c>
      <c r="D33" s="51" t="s">
        <v>569</v>
      </c>
      <c r="E33" s="41" t="s">
        <v>570</v>
      </c>
      <c r="F33" s="108" t="s">
        <v>25</v>
      </c>
      <c r="G33" s="97" t="s">
        <v>53</v>
      </c>
      <c r="H33" s="93" t="s">
        <v>161</v>
      </c>
      <c r="I33" s="93" t="s">
        <v>207</v>
      </c>
      <c r="J33" s="71">
        <v>38.859956443518605</v>
      </c>
      <c r="K33" s="39"/>
      <c r="L33" s="48"/>
    </row>
    <row r="34" spans="1:12" s="4" customFormat="1" ht="24.75" customHeight="1" x14ac:dyDescent="0.25">
      <c r="A34" s="40">
        <v>12</v>
      </c>
      <c r="B34" s="41">
        <v>12</v>
      </c>
      <c r="C34" s="50">
        <v>10010084849</v>
      </c>
      <c r="D34" s="51" t="s">
        <v>491</v>
      </c>
      <c r="E34" s="41" t="s">
        <v>492</v>
      </c>
      <c r="F34" s="108" t="s">
        <v>25</v>
      </c>
      <c r="G34" s="97" t="s">
        <v>24</v>
      </c>
      <c r="H34" s="93" t="s">
        <v>161</v>
      </c>
      <c r="I34" s="93" t="s">
        <v>207</v>
      </c>
      <c r="J34" s="71">
        <v>38.859956443518605</v>
      </c>
      <c r="K34" s="39"/>
      <c r="L34" s="48"/>
    </row>
    <row r="35" spans="1:12" s="4" customFormat="1" ht="24.75" customHeight="1" x14ac:dyDescent="0.25">
      <c r="A35" s="40">
        <v>13</v>
      </c>
      <c r="B35" s="41">
        <v>32</v>
      </c>
      <c r="C35" s="50">
        <v>10010880451</v>
      </c>
      <c r="D35" s="51" t="s">
        <v>507</v>
      </c>
      <c r="E35" s="41" t="s">
        <v>508</v>
      </c>
      <c r="F35" s="108" t="s">
        <v>25</v>
      </c>
      <c r="G35" s="97" t="s">
        <v>28</v>
      </c>
      <c r="H35" s="93" t="s">
        <v>161</v>
      </c>
      <c r="I35" s="93" t="s">
        <v>207</v>
      </c>
      <c r="J35" s="71">
        <v>38.859956443518605</v>
      </c>
      <c r="K35" s="39"/>
      <c r="L35" s="48"/>
    </row>
    <row r="36" spans="1:12" s="4" customFormat="1" ht="24.75" customHeight="1" x14ac:dyDescent="0.25">
      <c r="A36" s="40">
        <v>14</v>
      </c>
      <c r="B36" s="41">
        <v>49</v>
      </c>
      <c r="C36" s="50">
        <v>10059040143</v>
      </c>
      <c r="D36" s="51" t="s">
        <v>501</v>
      </c>
      <c r="E36" s="41" t="s">
        <v>502</v>
      </c>
      <c r="F36" s="108" t="s">
        <v>40</v>
      </c>
      <c r="G36" s="97" t="s">
        <v>93</v>
      </c>
      <c r="H36" s="93" t="s">
        <v>161</v>
      </c>
      <c r="I36" s="93" t="s">
        <v>207</v>
      </c>
      <c r="J36" s="71">
        <v>38.859956443518605</v>
      </c>
      <c r="K36" s="39"/>
      <c r="L36" s="48"/>
    </row>
    <row r="37" spans="1:12" s="4" customFormat="1" ht="24.75" customHeight="1" x14ac:dyDescent="0.25">
      <c r="A37" s="40">
        <v>15</v>
      </c>
      <c r="B37" s="41">
        <v>54</v>
      </c>
      <c r="C37" s="50">
        <v>10007739974</v>
      </c>
      <c r="D37" s="51" t="s">
        <v>593</v>
      </c>
      <c r="E37" s="41" t="s">
        <v>594</v>
      </c>
      <c r="F37" s="108" t="s">
        <v>21</v>
      </c>
      <c r="G37" s="97" t="s">
        <v>29</v>
      </c>
      <c r="H37" s="93" t="s">
        <v>161</v>
      </c>
      <c r="I37" s="93" t="s">
        <v>207</v>
      </c>
      <c r="J37" s="71">
        <v>38.859956443518605</v>
      </c>
      <c r="K37" s="39"/>
      <c r="L37" s="48"/>
    </row>
    <row r="38" spans="1:12" s="4" customFormat="1" ht="24.75" customHeight="1" x14ac:dyDescent="0.25">
      <c r="A38" s="40">
        <v>16</v>
      </c>
      <c r="B38" s="41">
        <v>13</v>
      </c>
      <c r="C38" s="50">
        <v>10013919985</v>
      </c>
      <c r="D38" s="51" t="s">
        <v>481</v>
      </c>
      <c r="E38" s="41" t="s">
        <v>482</v>
      </c>
      <c r="F38" s="108" t="s">
        <v>25</v>
      </c>
      <c r="G38" s="97" t="s">
        <v>24</v>
      </c>
      <c r="H38" s="93" t="s">
        <v>162</v>
      </c>
      <c r="I38" s="93">
        <v>6.94444444444553E-5</v>
      </c>
      <c r="J38" s="71">
        <v>38.837891549162485</v>
      </c>
      <c r="K38" s="39"/>
      <c r="L38" s="48"/>
    </row>
    <row r="39" spans="1:12" s="4" customFormat="1" ht="24.75" customHeight="1" x14ac:dyDescent="0.25">
      <c r="A39" s="40">
        <v>17</v>
      </c>
      <c r="B39" s="41">
        <v>37</v>
      </c>
      <c r="C39" s="50">
        <v>10034989193</v>
      </c>
      <c r="D39" s="51" t="s">
        <v>521</v>
      </c>
      <c r="E39" s="41" t="s">
        <v>522</v>
      </c>
      <c r="F39" s="108" t="s">
        <v>25</v>
      </c>
      <c r="G39" s="97" t="s">
        <v>49</v>
      </c>
      <c r="H39" s="93" t="s">
        <v>162</v>
      </c>
      <c r="I39" s="93">
        <v>6.94444444444553E-5</v>
      </c>
      <c r="J39" s="71">
        <v>38.837891549162485</v>
      </c>
      <c r="K39" s="39"/>
      <c r="L39" s="48"/>
    </row>
    <row r="40" spans="1:12" s="4" customFormat="1" ht="24.75" customHeight="1" x14ac:dyDescent="0.25">
      <c r="A40" s="40">
        <v>18</v>
      </c>
      <c r="B40" s="41">
        <v>52</v>
      </c>
      <c r="C40" s="50">
        <v>10079505224</v>
      </c>
      <c r="D40" s="51" t="s">
        <v>571</v>
      </c>
      <c r="E40" s="41" t="s">
        <v>572</v>
      </c>
      <c r="F40" s="108" t="s">
        <v>40</v>
      </c>
      <c r="G40" s="97" t="s">
        <v>53</v>
      </c>
      <c r="H40" s="93" t="s">
        <v>163</v>
      </c>
      <c r="I40" s="93">
        <v>9.2592592592588563E-5</v>
      </c>
      <c r="J40" s="71">
        <v>38.830542151575365</v>
      </c>
      <c r="K40" s="39"/>
      <c r="L40" s="48"/>
    </row>
    <row r="41" spans="1:12" s="4" customFormat="1" ht="24.75" customHeight="1" x14ac:dyDescent="0.25">
      <c r="A41" s="40">
        <v>19</v>
      </c>
      <c r="B41" s="41">
        <v>2</v>
      </c>
      <c r="C41" s="50">
        <v>10093888708</v>
      </c>
      <c r="D41" s="51" t="s">
        <v>513</v>
      </c>
      <c r="E41" s="41" t="s">
        <v>514</v>
      </c>
      <c r="F41" s="108" t="s">
        <v>40</v>
      </c>
      <c r="G41" s="97" t="s">
        <v>46</v>
      </c>
      <c r="H41" s="93" t="s">
        <v>164</v>
      </c>
      <c r="I41" s="93">
        <v>1.6203703703704386E-4</v>
      </c>
      <c r="J41" s="71">
        <v>38.808510638297875</v>
      </c>
      <c r="K41" s="39"/>
      <c r="L41" s="48"/>
    </row>
    <row r="42" spans="1:12" s="4" customFormat="1" ht="24.75" customHeight="1" x14ac:dyDescent="0.25">
      <c r="A42" s="40">
        <v>20</v>
      </c>
      <c r="B42" s="41">
        <v>34</v>
      </c>
      <c r="C42" s="50">
        <v>10036040231</v>
      </c>
      <c r="D42" s="51" t="s">
        <v>509</v>
      </c>
      <c r="E42" s="41" t="s">
        <v>510</v>
      </c>
      <c r="F42" s="108" t="s">
        <v>40</v>
      </c>
      <c r="G42" s="97" t="s">
        <v>47</v>
      </c>
      <c r="H42" s="93" t="s">
        <v>164</v>
      </c>
      <c r="I42" s="93">
        <v>1.6203703703704386E-4</v>
      </c>
      <c r="J42" s="71">
        <v>38.808510638297875</v>
      </c>
      <c r="K42" s="39"/>
      <c r="L42" s="48"/>
    </row>
    <row r="43" spans="1:12" s="4" customFormat="1" ht="24.75" customHeight="1" x14ac:dyDescent="0.25">
      <c r="A43" s="40">
        <v>21</v>
      </c>
      <c r="B43" s="41">
        <v>43</v>
      </c>
      <c r="C43" s="50">
        <v>10036015070</v>
      </c>
      <c r="D43" s="51" t="s">
        <v>523</v>
      </c>
      <c r="E43" s="41" t="s">
        <v>524</v>
      </c>
      <c r="F43" s="108" t="s">
        <v>25</v>
      </c>
      <c r="G43" s="97" t="s">
        <v>29</v>
      </c>
      <c r="H43" s="93" t="s">
        <v>164</v>
      </c>
      <c r="I43" s="93">
        <v>1.6203703703704386E-4</v>
      </c>
      <c r="J43" s="71">
        <v>38.808510638297875</v>
      </c>
      <c r="K43" s="39"/>
      <c r="L43" s="48"/>
    </row>
    <row r="44" spans="1:12" s="4" customFormat="1" ht="24.75" customHeight="1" x14ac:dyDescent="0.25">
      <c r="A44" s="40">
        <v>22</v>
      </c>
      <c r="B44" s="41">
        <v>24</v>
      </c>
      <c r="C44" s="50">
        <v>10010880653</v>
      </c>
      <c r="D44" s="51" t="s">
        <v>547</v>
      </c>
      <c r="E44" s="41" t="s">
        <v>548</v>
      </c>
      <c r="F44" s="108" t="s">
        <v>40</v>
      </c>
      <c r="G44" s="97" t="s">
        <v>80</v>
      </c>
      <c r="H44" s="93" t="s">
        <v>164</v>
      </c>
      <c r="I44" s="93">
        <v>1.6203703703704386E-4</v>
      </c>
      <c r="J44" s="71">
        <v>38.808510638297875</v>
      </c>
      <c r="K44" s="39"/>
      <c r="L44" s="48"/>
    </row>
    <row r="45" spans="1:12" s="4" customFormat="1" ht="24.75" customHeight="1" x14ac:dyDescent="0.25">
      <c r="A45" s="40">
        <v>23</v>
      </c>
      <c r="B45" s="41">
        <v>66</v>
      </c>
      <c r="C45" s="50">
        <v>10036034369</v>
      </c>
      <c r="D45" s="51" t="s">
        <v>577</v>
      </c>
      <c r="E45" s="41" t="s">
        <v>578</v>
      </c>
      <c r="F45" s="108" t="s">
        <v>40</v>
      </c>
      <c r="G45" s="97" t="s">
        <v>53</v>
      </c>
      <c r="H45" s="93" t="s">
        <v>164</v>
      </c>
      <c r="I45" s="93">
        <v>1.6203703703704386E-4</v>
      </c>
      <c r="J45" s="71">
        <v>38.808510638297875</v>
      </c>
      <c r="K45" s="39"/>
      <c r="L45" s="48"/>
    </row>
    <row r="46" spans="1:12" s="4" customFormat="1" ht="24.75" customHeight="1" x14ac:dyDescent="0.25">
      <c r="A46" s="40">
        <v>24</v>
      </c>
      <c r="B46" s="41">
        <v>17</v>
      </c>
      <c r="C46" s="50">
        <v>10052804154</v>
      </c>
      <c r="D46" s="51" t="s">
        <v>525</v>
      </c>
      <c r="E46" s="41" t="s">
        <v>526</v>
      </c>
      <c r="F46" s="108" t="s">
        <v>40</v>
      </c>
      <c r="G46" s="97" t="s">
        <v>93</v>
      </c>
      <c r="H46" s="93" t="s">
        <v>164</v>
      </c>
      <c r="I46" s="93">
        <v>1.6203703703704386E-4</v>
      </c>
      <c r="J46" s="71">
        <v>38.808510638297875</v>
      </c>
      <c r="K46" s="39"/>
      <c r="L46" s="48"/>
    </row>
    <row r="47" spans="1:12" s="4" customFormat="1" ht="24.75" customHeight="1" x14ac:dyDescent="0.25">
      <c r="A47" s="40">
        <v>25</v>
      </c>
      <c r="B47" s="41">
        <v>15</v>
      </c>
      <c r="C47" s="50">
        <v>10008696537</v>
      </c>
      <c r="D47" s="51" t="s">
        <v>489</v>
      </c>
      <c r="E47" s="41" t="s">
        <v>490</v>
      </c>
      <c r="F47" s="108" t="s">
        <v>25</v>
      </c>
      <c r="G47" s="97" t="s">
        <v>24</v>
      </c>
      <c r="H47" s="93" t="s">
        <v>164</v>
      </c>
      <c r="I47" s="93">
        <v>1.6203703703704386E-4</v>
      </c>
      <c r="J47" s="71">
        <v>38.808510638297875</v>
      </c>
      <c r="K47" s="39"/>
      <c r="L47" s="48"/>
    </row>
    <row r="48" spans="1:12" s="4" customFormat="1" ht="24.75" customHeight="1" x14ac:dyDescent="0.25">
      <c r="A48" s="40">
        <v>26</v>
      </c>
      <c r="B48" s="41">
        <v>16</v>
      </c>
      <c r="C48" s="50">
        <v>10007913564</v>
      </c>
      <c r="D48" s="51" t="s">
        <v>519</v>
      </c>
      <c r="E48" s="41" t="s">
        <v>520</v>
      </c>
      <c r="F48" s="108" t="s">
        <v>25</v>
      </c>
      <c r="G48" s="97" t="s">
        <v>57</v>
      </c>
      <c r="H48" s="93" t="s">
        <v>164</v>
      </c>
      <c r="I48" s="93">
        <v>1.6203703703704386E-4</v>
      </c>
      <c r="J48" s="71">
        <v>38.808510638297875</v>
      </c>
      <c r="K48" s="39"/>
      <c r="L48" s="48"/>
    </row>
    <row r="49" spans="1:12" s="4" customFormat="1" ht="24.75" customHeight="1" x14ac:dyDescent="0.25">
      <c r="A49" s="40">
        <v>27</v>
      </c>
      <c r="B49" s="41">
        <v>9</v>
      </c>
      <c r="C49" s="50">
        <v>10036045483</v>
      </c>
      <c r="D49" s="51" t="s">
        <v>529</v>
      </c>
      <c r="E49" s="41" t="s">
        <v>530</v>
      </c>
      <c r="F49" s="108" t="s">
        <v>40</v>
      </c>
      <c r="G49" s="97" t="s">
        <v>24</v>
      </c>
      <c r="H49" s="93" t="s">
        <v>164</v>
      </c>
      <c r="I49" s="93">
        <v>1.6203703703704386E-4</v>
      </c>
      <c r="J49" s="71">
        <v>38.808510638297875</v>
      </c>
      <c r="K49" s="39"/>
      <c r="L49" s="48"/>
    </row>
    <row r="50" spans="1:12" s="4" customFormat="1" ht="24.75" customHeight="1" x14ac:dyDescent="0.25">
      <c r="A50" s="40">
        <v>28</v>
      </c>
      <c r="B50" s="41">
        <v>10</v>
      </c>
      <c r="C50" s="50">
        <v>10050875369</v>
      </c>
      <c r="D50" s="51" t="s">
        <v>515</v>
      </c>
      <c r="E50" s="41" t="s">
        <v>516</v>
      </c>
      <c r="F50" s="108" t="s">
        <v>25</v>
      </c>
      <c r="G50" s="97" t="s">
        <v>24</v>
      </c>
      <c r="H50" s="93" t="s">
        <v>164</v>
      </c>
      <c r="I50" s="93">
        <v>1.6203703703704386E-4</v>
      </c>
      <c r="J50" s="71">
        <v>38.808510638297875</v>
      </c>
      <c r="K50" s="39"/>
      <c r="L50" s="48"/>
    </row>
    <row r="51" spans="1:12" s="4" customFormat="1" ht="24.75" customHeight="1" x14ac:dyDescent="0.25">
      <c r="A51" s="40">
        <v>29</v>
      </c>
      <c r="B51" s="41">
        <v>81</v>
      </c>
      <c r="C51" s="50">
        <v>10034956356</v>
      </c>
      <c r="D51" s="51" t="s">
        <v>605</v>
      </c>
      <c r="E51" s="41" t="s">
        <v>606</v>
      </c>
      <c r="F51" s="108" t="s">
        <v>21</v>
      </c>
      <c r="G51" s="97" t="s">
        <v>51</v>
      </c>
      <c r="H51" s="93" t="s">
        <v>164</v>
      </c>
      <c r="I51" s="93">
        <v>1.6203703703704386E-4</v>
      </c>
      <c r="J51" s="71">
        <v>38.808510638297875</v>
      </c>
      <c r="K51" s="39"/>
      <c r="L51" s="48"/>
    </row>
    <row r="52" spans="1:12" s="4" customFormat="1" ht="24.75" customHeight="1" x14ac:dyDescent="0.25">
      <c r="A52" s="40">
        <v>30</v>
      </c>
      <c r="B52" s="41">
        <v>1</v>
      </c>
      <c r="C52" s="50">
        <v>10034962521</v>
      </c>
      <c r="D52" s="51" t="s">
        <v>527</v>
      </c>
      <c r="E52" s="41" t="s">
        <v>528</v>
      </c>
      <c r="F52" s="108" t="s">
        <v>25</v>
      </c>
      <c r="G52" s="97" t="s">
        <v>46</v>
      </c>
      <c r="H52" s="93" t="s">
        <v>165</v>
      </c>
      <c r="I52" s="93">
        <v>2.3148148148149916E-4</v>
      </c>
      <c r="J52" s="71">
        <v>38.786504111142612</v>
      </c>
      <c r="K52" s="39"/>
      <c r="L52" s="48"/>
    </row>
    <row r="53" spans="1:12" s="4" customFormat="1" ht="24.75" customHeight="1" x14ac:dyDescent="0.25">
      <c r="A53" s="40">
        <v>31</v>
      </c>
      <c r="B53" s="41">
        <v>5</v>
      </c>
      <c r="C53" s="50">
        <v>10064705044</v>
      </c>
      <c r="D53" s="51" t="s">
        <v>535</v>
      </c>
      <c r="E53" s="41" t="s">
        <v>536</v>
      </c>
      <c r="F53" s="108" t="s">
        <v>40</v>
      </c>
      <c r="G53" s="97" t="s">
        <v>50</v>
      </c>
      <c r="H53" s="93" t="s">
        <v>166</v>
      </c>
      <c r="I53" s="93">
        <v>2.6620370370371294E-4</v>
      </c>
      <c r="J53" s="71">
        <v>38.775510204081634</v>
      </c>
      <c r="K53" s="39"/>
      <c r="L53" s="48"/>
    </row>
    <row r="54" spans="1:12" s="4" customFormat="1" ht="24.75" customHeight="1" x14ac:dyDescent="0.25">
      <c r="A54" s="40">
        <v>32</v>
      </c>
      <c r="B54" s="41">
        <v>50</v>
      </c>
      <c r="C54" s="50">
        <v>10034929276</v>
      </c>
      <c r="D54" s="51" t="s">
        <v>567</v>
      </c>
      <c r="E54" s="41" t="s">
        <v>568</v>
      </c>
      <c r="F54" s="108" t="s">
        <v>40</v>
      </c>
      <c r="G54" s="97" t="s">
        <v>53</v>
      </c>
      <c r="H54" s="93" t="s">
        <v>167</v>
      </c>
      <c r="I54" s="93">
        <v>3.1250000000002109E-4</v>
      </c>
      <c r="J54" s="71">
        <v>38.7608613524745</v>
      </c>
      <c r="K54" s="39"/>
      <c r="L54" s="48"/>
    </row>
    <row r="55" spans="1:12" s="4" customFormat="1" ht="24.75" customHeight="1" x14ac:dyDescent="0.25">
      <c r="A55" s="40">
        <v>33</v>
      </c>
      <c r="B55" s="41">
        <v>18</v>
      </c>
      <c r="C55" s="50">
        <v>10036059328</v>
      </c>
      <c r="D55" s="51" t="s">
        <v>539</v>
      </c>
      <c r="E55" s="41" t="s">
        <v>540</v>
      </c>
      <c r="F55" s="108" t="s">
        <v>40</v>
      </c>
      <c r="G55" s="97" t="s">
        <v>58</v>
      </c>
      <c r="H55" s="93" t="s">
        <v>167</v>
      </c>
      <c r="I55" s="93">
        <v>3.1250000000002109E-4</v>
      </c>
      <c r="J55" s="71">
        <v>38.7608613524745</v>
      </c>
      <c r="K55" s="39"/>
      <c r="L55" s="48"/>
    </row>
    <row r="56" spans="1:12" s="4" customFormat="1" ht="24.75" customHeight="1" x14ac:dyDescent="0.25">
      <c r="A56" s="40">
        <v>34</v>
      </c>
      <c r="B56" s="41">
        <v>22</v>
      </c>
      <c r="C56" s="50">
        <v>10036085600</v>
      </c>
      <c r="D56" s="51" t="s">
        <v>511</v>
      </c>
      <c r="E56" s="41" t="s">
        <v>512</v>
      </c>
      <c r="F56" s="108" t="s">
        <v>40</v>
      </c>
      <c r="G56" s="97" t="s">
        <v>82</v>
      </c>
      <c r="H56" s="93" t="s">
        <v>167</v>
      </c>
      <c r="I56" s="93">
        <v>3.1250000000002109E-4</v>
      </c>
      <c r="J56" s="71">
        <v>38.7608613524745</v>
      </c>
      <c r="K56" s="39"/>
      <c r="L56" s="48"/>
    </row>
    <row r="57" spans="1:12" s="4" customFormat="1" ht="24.75" customHeight="1" x14ac:dyDescent="0.25">
      <c r="A57" s="40">
        <v>35</v>
      </c>
      <c r="B57" s="41">
        <v>28</v>
      </c>
      <c r="C57" s="50">
        <v>10034937663</v>
      </c>
      <c r="D57" s="51" t="s">
        <v>551</v>
      </c>
      <c r="E57" s="41" t="s">
        <v>552</v>
      </c>
      <c r="F57" s="108" t="s">
        <v>40</v>
      </c>
      <c r="G57" s="97" t="s">
        <v>48</v>
      </c>
      <c r="H57" s="93" t="s">
        <v>168</v>
      </c>
      <c r="I57" s="93">
        <v>3.3564814814815436E-4</v>
      </c>
      <c r="J57" s="71">
        <v>38.753541076487252</v>
      </c>
      <c r="K57" s="39"/>
      <c r="L57" s="48"/>
    </row>
    <row r="58" spans="1:12" s="4" customFormat="1" ht="24.75" customHeight="1" x14ac:dyDescent="0.25">
      <c r="A58" s="40">
        <v>36</v>
      </c>
      <c r="B58" s="41">
        <v>46</v>
      </c>
      <c r="C58" s="50">
        <v>10009044828</v>
      </c>
      <c r="D58" s="51" t="s">
        <v>503</v>
      </c>
      <c r="E58" s="41" t="s">
        <v>504</v>
      </c>
      <c r="F58" s="108" t="s">
        <v>25</v>
      </c>
      <c r="G58" s="97" t="s">
        <v>29</v>
      </c>
      <c r="H58" s="93" t="s">
        <v>169</v>
      </c>
      <c r="I58" s="93">
        <v>3.587962962963015E-4</v>
      </c>
      <c r="J58" s="71">
        <v>38.746223564954683</v>
      </c>
      <c r="K58" s="39"/>
      <c r="L58" s="48"/>
    </row>
    <row r="59" spans="1:12" s="4" customFormat="1" ht="24.75" customHeight="1" x14ac:dyDescent="0.25">
      <c r="A59" s="40">
        <v>37</v>
      </c>
      <c r="B59" s="41">
        <v>21</v>
      </c>
      <c r="C59" s="50">
        <v>10076238445</v>
      </c>
      <c r="D59" s="51" t="s">
        <v>543</v>
      </c>
      <c r="E59" s="41" t="s">
        <v>544</v>
      </c>
      <c r="F59" s="108" t="s">
        <v>40</v>
      </c>
      <c r="G59" s="97" t="s">
        <v>82</v>
      </c>
      <c r="H59" s="93" t="s">
        <v>170</v>
      </c>
      <c r="I59" s="93">
        <v>3.9351851851852915E-4</v>
      </c>
      <c r="J59" s="71">
        <v>38.735252477583764</v>
      </c>
      <c r="K59" s="39"/>
      <c r="L59" s="48"/>
    </row>
    <row r="60" spans="1:12" s="4" customFormat="1" ht="24.75" customHeight="1" x14ac:dyDescent="0.25">
      <c r="A60" s="40">
        <v>38</v>
      </c>
      <c r="B60" s="41">
        <v>45</v>
      </c>
      <c r="C60" s="50">
        <v>10034955245</v>
      </c>
      <c r="D60" s="51" t="s">
        <v>565</v>
      </c>
      <c r="E60" s="41" t="s">
        <v>566</v>
      </c>
      <c r="F60" s="108" t="s">
        <v>25</v>
      </c>
      <c r="G60" s="97" t="s">
        <v>29</v>
      </c>
      <c r="H60" s="93" t="s">
        <v>171</v>
      </c>
      <c r="I60" s="93">
        <v>4.8611111111111771E-4</v>
      </c>
      <c r="J60" s="71">
        <v>38.706026596246346</v>
      </c>
      <c r="K60" s="39"/>
      <c r="L60" s="48"/>
    </row>
    <row r="61" spans="1:12" s="4" customFormat="1" ht="24.75" customHeight="1" x14ac:dyDescent="0.25">
      <c r="A61" s="40">
        <v>39</v>
      </c>
      <c r="B61" s="41">
        <v>23</v>
      </c>
      <c r="C61" s="50">
        <v>10093059356</v>
      </c>
      <c r="D61" s="51" t="s">
        <v>545</v>
      </c>
      <c r="E61" s="41" t="s">
        <v>546</v>
      </c>
      <c r="F61" s="108" t="s">
        <v>40</v>
      </c>
      <c r="G61" s="97" t="s">
        <v>80</v>
      </c>
      <c r="H61" s="93" t="s">
        <v>171</v>
      </c>
      <c r="I61" s="93">
        <v>4.8611111111111771E-4</v>
      </c>
      <c r="J61" s="71">
        <v>38.706026596246346</v>
      </c>
      <c r="K61" s="39"/>
      <c r="L61" s="48"/>
    </row>
    <row r="62" spans="1:12" s="4" customFormat="1" ht="24.75" customHeight="1" x14ac:dyDescent="0.25">
      <c r="A62" s="40">
        <v>40</v>
      </c>
      <c r="B62" s="41">
        <v>20</v>
      </c>
      <c r="C62" s="50">
        <v>10015151481</v>
      </c>
      <c r="D62" s="51" t="s">
        <v>505</v>
      </c>
      <c r="E62" s="41" t="s">
        <v>506</v>
      </c>
      <c r="F62" s="108" t="s">
        <v>25</v>
      </c>
      <c r="G62" s="97" t="s">
        <v>58</v>
      </c>
      <c r="H62" s="93" t="s">
        <v>172</v>
      </c>
      <c r="I62" s="93">
        <v>5.0925925925926485E-4</v>
      </c>
      <c r="J62" s="71">
        <v>38.698727015558696</v>
      </c>
      <c r="K62" s="39"/>
      <c r="L62" s="48"/>
    </row>
    <row r="63" spans="1:12" s="4" customFormat="1" ht="24.75" customHeight="1" x14ac:dyDescent="0.25">
      <c r="A63" s="40">
        <v>41</v>
      </c>
      <c r="B63" s="41">
        <v>3</v>
      </c>
      <c r="C63" s="50">
        <v>10023524807</v>
      </c>
      <c r="D63" s="51" t="s">
        <v>531</v>
      </c>
      <c r="E63" s="41" t="s">
        <v>532</v>
      </c>
      <c r="F63" s="108" t="s">
        <v>25</v>
      </c>
      <c r="G63" s="97" t="s">
        <v>46</v>
      </c>
      <c r="H63" s="93" t="s">
        <v>173</v>
      </c>
      <c r="I63" s="93">
        <v>5.5555555555557301E-4</v>
      </c>
      <c r="J63" s="71">
        <v>38.68413611084928</v>
      </c>
      <c r="K63" s="39"/>
      <c r="L63" s="48"/>
    </row>
    <row r="64" spans="1:12" s="4" customFormat="1" ht="24.75" customHeight="1" x14ac:dyDescent="0.25">
      <c r="A64" s="40">
        <v>42</v>
      </c>
      <c r="B64" s="41">
        <v>44</v>
      </c>
      <c r="C64" s="50">
        <v>10036081455</v>
      </c>
      <c r="D64" s="51" t="s">
        <v>563</v>
      </c>
      <c r="E64" s="41" t="s">
        <v>564</v>
      </c>
      <c r="F64" s="108" t="s">
        <v>40</v>
      </c>
      <c r="G64" s="97" t="s">
        <v>29</v>
      </c>
      <c r="H64" s="93" t="s">
        <v>174</v>
      </c>
      <c r="I64" s="93">
        <v>6.9444444444446973E-4</v>
      </c>
      <c r="J64" s="71">
        <v>38.640429338103758</v>
      </c>
      <c r="K64" s="39"/>
      <c r="L64" s="48"/>
    </row>
    <row r="65" spans="1:12" s="4" customFormat="1" ht="24.75" customHeight="1" x14ac:dyDescent="0.25">
      <c r="A65" s="40">
        <v>43</v>
      </c>
      <c r="B65" s="41">
        <v>11</v>
      </c>
      <c r="C65" s="50">
        <v>10036075900</v>
      </c>
      <c r="D65" s="51" t="s">
        <v>497</v>
      </c>
      <c r="E65" s="41" t="s">
        <v>498</v>
      </c>
      <c r="F65" s="108" t="s">
        <v>25</v>
      </c>
      <c r="G65" s="97" t="s">
        <v>24</v>
      </c>
      <c r="H65" s="93" t="s">
        <v>175</v>
      </c>
      <c r="I65" s="93">
        <v>1.0763888888888906E-3</v>
      </c>
      <c r="J65" s="71">
        <v>38.520743382767037</v>
      </c>
      <c r="K65" s="39"/>
      <c r="L65" s="48"/>
    </row>
    <row r="66" spans="1:12" s="4" customFormat="1" ht="24.75" customHeight="1" x14ac:dyDescent="0.25">
      <c r="A66" s="40">
        <v>44</v>
      </c>
      <c r="B66" s="41">
        <v>83</v>
      </c>
      <c r="C66" s="50">
        <v>10036065691</v>
      </c>
      <c r="D66" s="51" t="s">
        <v>618</v>
      </c>
      <c r="E66" s="41" t="s">
        <v>619</v>
      </c>
      <c r="F66" s="108" t="s">
        <v>40</v>
      </c>
      <c r="G66" s="97" t="s">
        <v>52</v>
      </c>
      <c r="H66" s="93" t="s">
        <v>176</v>
      </c>
      <c r="I66" s="93">
        <v>1.1921296296296402E-3</v>
      </c>
      <c r="J66" s="71">
        <v>38.484621155288821</v>
      </c>
      <c r="K66" s="39"/>
      <c r="L66" s="48"/>
    </row>
    <row r="67" spans="1:12" s="4" customFormat="1" ht="24.75" customHeight="1" x14ac:dyDescent="0.25">
      <c r="A67" s="40" t="s">
        <v>122</v>
      </c>
      <c r="B67" s="41">
        <v>14</v>
      </c>
      <c r="C67" s="50">
        <v>10015151582</v>
      </c>
      <c r="D67" s="51" t="s">
        <v>537</v>
      </c>
      <c r="E67" s="41" t="s">
        <v>538</v>
      </c>
      <c r="F67" s="108" t="s">
        <v>25</v>
      </c>
      <c r="G67" s="97" t="s">
        <v>24</v>
      </c>
      <c r="H67" s="93"/>
      <c r="I67" s="93" t="s">
        <v>207</v>
      </c>
      <c r="J67" s="71" t="s">
        <v>207</v>
      </c>
      <c r="K67" s="39"/>
      <c r="L67" s="48"/>
    </row>
    <row r="68" spans="1:12" s="4" customFormat="1" ht="24.75" customHeight="1" x14ac:dyDescent="0.25">
      <c r="A68" s="40" t="s">
        <v>122</v>
      </c>
      <c r="B68" s="41">
        <v>19</v>
      </c>
      <c r="C68" s="50">
        <v>10034971211</v>
      </c>
      <c r="D68" s="51" t="s">
        <v>541</v>
      </c>
      <c r="E68" s="41" t="s">
        <v>542</v>
      </c>
      <c r="F68" s="108" t="s">
        <v>75</v>
      </c>
      <c r="G68" s="97" t="s">
        <v>58</v>
      </c>
      <c r="H68" s="93"/>
      <c r="I68" s="93" t="s">
        <v>207</v>
      </c>
      <c r="J68" s="71" t="s">
        <v>207</v>
      </c>
      <c r="K68" s="39"/>
      <c r="L68" s="48"/>
    </row>
    <row r="69" spans="1:12" s="4" customFormat="1" ht="24.75" customHeight="1" x14ac:dyDescent="0.25">
      <c r="A69" s="40" t="s">
        <v>122</v>
      </c>
      <c r="B69" s="41">
        <v>30</v>
      </c>
      <c r="C69" s="50">
        <v>10082022675</v>
      </c>
      <c r="D69" s="51" t="s">
        <v>553</v>
      </c>
      <c r="E69" s="41" t="s">
        <v>554</v>
      </c>
      <c r="F69" s="108" t="s">
        <v>40</v>
      </c>
      <c r="G69" s="97" t="s">
        <v>28</v>
      </c>
      <c r="H69" s="93"/>
      <c r="I69" s="93" t="s">
        <v>207</v>
      </c>
      <c r="J69" s="71" t="s">
        <v>207</v>
      </c>
      <c r="K69" s="39"/>
      <c r="L69" s="48"/>
    </row>
    <row r="70" spans="1:12" s="4" customFormat="1" ht="24.75" customHeight="1" x14ac:dyDescent="0.25">
      <c r="A70" s="40" t="s">
        <v>122</v>
      </c>
      <c r="B70" s="41">
        <v>33</v>
      </c>
      <c r="C70" s="50">
        <v>10034951508</v>
      </c>
      <c r="D70" s="51" t="s">
        <v>555</v>
      </c>
      <c r="E70" s="41" t="s">
        <v>556</v>
      </c>
      <c r="F70" s="108" t="s">
        <v>40</v>
      </c>
      <c r="G70" s="97" t="s">
        <v>28</v>
      </c>
      <c r="H70" s="93"/>
      <c r="I70" s="93" t="s">
        <v>207</v>
      </c>
      <c r="J70" s="71" t="s">
        <v>207</v>
      </c>
      <c r="K70" s="39"/>
      <c r="L70" s="48"/>
    </row>
    <row r="71" spans="1:12" s="4" customFormat="1" ht="24.75" customHeight="1" x14ac:dyDescent="0.25">
      <c r="A71" s="40" t="s">
        <v>122</v>
      </c>
      <c r="B71" s="41">
        <v>35</v>
      </c>
      <c r="C71" s="50">
        <v>10014142984</v>
      </c>
      <c r="D71" s="51" t="s">
        <v>499</v>
      </c>
      <c r="E71" s="41" t="s">
        <v>500</v>
      </c>
      <c r="F71" s="108" t="s">
        <v>25</v>
      </c>
      <c r="G71" s="97" t="s">
        <v>82</v>
      </c>
      <c r="H71" s="93"/>
      <c r="I71" s="93" t="s">
        <v>207</v>
      </c>
      <c r="J71" s="71" t="s">
        <v>207</v>
      </c>
      <c r="K71" s="39"/>
      <c r="L71" s="48"/>
    </row>
    <row r="72" spans="1:12" s="4" customFormat="1" ht="24.75" customHeight="1" x14ac:dyDescent="0.25">
      <c r="A72" s="40" t="s">
        <v>122</v>
      </c>
      <c r="B72" s="41">
        <v>39</v>
      </c>
      <c r="C72" s="50">
        <v>10036016484</v>
      </c>
      <c r="D72" s="51" t="s">
        <v>557</v>
      </c>
      <c r="E72" s="41" t="s">
        <v>558</v>
      </c>
      <c r="F72" s="108" t="s">
        <v>40</v>
      </c>
      <c r="G72" s="97" t="s">
        <v>52</v>
      </c>
      <c r="H72" s="93"/>
      <c r="I72" s="93" t="s">
        <v>207</v>
      </c>
      <c r="J72" s="71" t="s">
        <v>207</v>
      </c>
      <c r="K72" s="39"/>
      <c r="L72" s="48"/>
    </row>
    <row r="73" spans="1:12" s="4" customFormat="1" ht="24.75" customHeight="1" x14ac:dyDescent="0.25">
      <c r="A73" s="40" t="s">
        <v>122</v>
      </c>
      <c r="B73" s="41">
        <v>40</v>
      </c>
      <c r="C73" s="50">
        <v>10036021437</v>
      </c>
      <c r="D73" s="51" t="s">
        <v>559</v>
      </c>
      <c r="E73" s="41" t="s">
        <v>560</v>
      </c>
      <c r="F73" s="108" t="s">
        <v>40</v>
      </c>
      <c r="G73" s="97" t="s">
        <v>52</v>
      </c>
      <c r="H73" s="93"/>
      <c r="I73" s="93" t="s">
        <v>207</v>
      </c>
      <c r="J73" s="71" t="s">
        <v>207</v>
      </c>
      <c r="K73" s="39"/>
      <c r="L73" s="48"/>
    </row>
    <row r="74" spans="1:12" s="4" customFormat="1" ht="24.75" customHeight="1" x14ac:dyDescent="0.25">
      <c r="A74" s="40" t="s">
        <v>122</v>
      </c>
      <c r="B74" s="41">
        <v>53</v>
      </c>
      <c r="C74" s="50">
        <v>10083380473</v>
      </c>
      <c r="D74" s="51" t="s">
        <v>591</v>
      </c>
      <c r="E74" s="41" t="s">
        <v>592</v>
      </c>
      <c r="F74" s="108" t="s">
        <v>40</v>
      </c>
      <c r="G74" s="97" t="s">
        <v>24</v>
      </c>
      <c r="H74" s="93"/>
      <c r="I74" s="93" t="s">
        <v>207</v>
      </c>
      <c r="J74" s="71" t="s">
        <v>207</v>
      </c>
      <c r="K74" s="39"/>
      <c r="L74" s="48"/>
    </row>
    <row r="75" spans="1:12" s="4" customFormat="1" ht="24.75" customHeight="1" x14ac:dyDescent="0.25">
      <c r="A75" s="40" t="s">
        <v>122</v>
      </c>
      <c r="B75" s="41">
        <v>60</v>
      </c>
      <c r="C75" s="50">
        <v>10036079435</v>
      </c>
      <c r="D75" s="51" t="s">
        <v>573</v>
      </c>
      <c r="E75" s="41" t="s">
        <v>574</v>
      </c>
      <c r="F75" s="108" t="s">
        <v>75</v>
      </c>
      <c r="G75" s="97" t="s">
        <v>46</v>
      </c>
      <c r="H75" s="93"/>
      <c r="I75" s="93" t="s">
        <v>207</v>
      </c>
      <c r="J75" s="71" t="s">
        <v>207</v>
      </c>
      <c r="K75" s="39"/>
      <c r="L75" s="48"/>
    </row>
    <row r="76" spans="1:12" s="4" customFormat="1" ht="24.75" customHeight="1" x14ac:dyDescent="0.25">
      <c r="A76" s="40" t="s">
        <v>122</v>
      </c>
      <c r="B76" s="41">
        <v>64</v>
      </c>
      <c r="C76" s="50">
        <v>10034922004</v>
      </c>
      <c r="D76" s="51" t="s">
        <v>575</v>
      </c>
      <c r="E76" s="41" t="s">
        <v>576</v>
      </c>
      <c r="F76" s="108" t="s">
        <v>40</v>
      </c>
      <c r="G76" s="97" t="s">
        <v>47</v>
      </c>
      <c r="H76" s="93"/>
      <c r="I76" s="93" t="s">
        <v>207</v>
      </c>
      <c r="J76" s="71" t="s">
        <v>207</v>
      </c>
      <c r="K76" s="39"/>
      <c r="L76" s="48"/>
    </row>
    <row r="77" spans="1:12" s="4" customFormat="1" ht="24.75" customHeight="1" x14ac:dyDescent="0.25">
      <c r="A77" s="40" t="s">
        <v>122</v>
      </c>
      <c r="B77" s="41">
        <v>73</v>
      </c>
      <c r="C77" s="50">
        <v>10036095195</v>
      </c>
      <c r="D77" s="51" t="s">
        <v>579</v>
      </c>
      <c r="E77" s="41" t="s">
        <v>580</v>
      </c>
      <c r="F77" s="108" t="s">
        <v>40</v>
      </c>
      <c r="G77" s="97" t="s">
        <v>96</v>
      </c>
      <c r="H77" s="93"/>
      <c r="I77" s="93" t="s">
        <v>207</v>
      </c>
      <c r="J77" s="71" t="s">
        <v>207</v>
      </c>
      <c r="K77" s="39"/>
      <c r="L77" s="48"/>
    </row>
    <row r="78" spans="1:12" s="4" customFormat="1" ht="24.75" customHeight="1" x14ac:dyDescent="0.25">
      <c r="A78" s="40" t="s">
        <v>122</v>
      </c>
      <c r="B78" s="41">
        <v>82</v>
      </c>
      <c r="C78" s="50">
        <v>10054147606</v>
      </c>
      <c r="D78" s="51" t="s">
        <v>620</v>
      </c>
      <c r="E78" s="41" t="s">
        <v>621</v>
      </c>
      <c r="F78" s="108" t="s">
        <v>75</v>
      </c>
      <c r="G78" s="97" t="s">
        <v>52</v>
      </c>
      <c r="H78" s="93"/>
      <c r="I78" s="93" t="s">
        <v>207</v>
      </c>
      <c r="J78" s="71" t="s">
        <v>207</v>
      </c>
      <c r="K78" s="39"/>
      <c r="L78" s="48"/>
    </row>
    <row r="79" spans="1:12" s="4" customFormat="1" ht="24.75" customHeight="1" x14ac:dyDescent="0.25">
      <c r="A79" s="40" t="s">
        <v>121</v>
      </c>
      <c r="B79" s="41">
        <v>25</v>
      </c>
      <c r="C79" s="50">
        <v>10034982729</v>
      </c>
      <c r="D79" s="51" t="s">
        <v>581</v>
      </c>
      <c r="E79" s="41" t="s">
        <v>582</v>
      </c>
      <c r="F79" s="108" t="s">
        <v>25</v>
      </c>
      <c r="G79" s="97" t="s">
        <v>80</v>
      </c>
      <c r="H79" s="93"/>
      <c r="I79" s="93" t="s">
        <v>207</v>
      </c>
      <c r="J79" s="71" t="s">
        <v>207</v>
      </c>
      <c r="K79" s="39"/>
      <c r="L79" s="48"/>
    </row>
    <row r="80" spans="1:12" s="4" customFormat="1" ht="24.75" customHeight="1" x14ac:dyDescent="0.25">
      <c r="A80" s="40" t="s">
        <v>121</v>
      </c>
      <c r="B80" s="41">
        <v>27</v>
      </c>
      <c r="C80" s="50">
        <v>10034918970</v>
      </c>
      <c r="D80" s="51" t="s">
        <v>583</v>
      </c>
      <c r="E80" s="41" t="s">
        <v>584</v>
      </c>
      <c r="F80" s="108" t="s">
        <v>25</v>
      </c>
      <c r="G80" s="97" t="s">
        <v>48</v>
      </c>
      <c r="H80" s="93"/>
      <c r="I80" s="93" t="s">
        <v>207</v>
      </c>
      <c r="J80" s="71" t="s">
        <v>207</v>
      </c>
      <c r="K80" s="39"/>
      <c r="L80" s="48"/>
    </row>
    <row r="81" spans="1:12" s="4" customFormat="1" ht="24.75" customHeight="1" x14ac:dyDescent="0.25">
      <c r="A81" s="40" t="s">
        <v>121</v>
      </c>
      <c r="B81" s="41">
        <v>29</v>
      </c>
      <c r="C81" s="50">
        <v>10012584621</v>
      </c>
      <c r="D81" s="51" t="s">
        <v>585</v>
      </c>
      <c r="E81" s="41" t="s">
        <v>586</v>
      </c>
      <c r="F81" s="108" t="s">
        <v>25</v>
      </c>
      <c r="G81" s="97" t="s">
        <v>48</v>
      </c>
      <c r="H81" s="93"/>
      <c r="I81" s="93" t="s">
        <v>207</v>
      </c>
      <c r="J81" s="71" t="s">
        <v>207</v>
      </c>
      <c r="K81" s="39"/>
      <c r="L81" s="48"/>
    </row>
    <row r="82" spans="1:12" s="4" customFormat="1" ht="24.75" customHeight="1" x14ac:dyDescent="0.25">
      <c r="A82" s="40" t="s">
        <v>121</v>
      </c>
      <c r="B82" s="41">
        <v>36</v>
      </c>
      <c r="C82" s="50">
        <v>10009692001</v>
      </c>
      <c r="D82" s="51" t="s">
        <v>493</v>
      </c>
      <c r="E82" s="41" t="s">
        <v>494</v>
      </c>
      <c r="F82" s="108" t="s">
        <v>25</v>
      </c>
      <c r="G82" s="97" t="s">
        <v>82</v>
      </c>
      <c r="H82" s="93"/>
      <c r="I82" s="93" t="s">
        <v>207</v>
      </c>
      <c r="J82" s="71" t="s">
        <v>207</v>
      </c>
      <c r="K82" s="39"/>
      <c r="L82" s="48"/>
    </row>
    <row r="83" spans="1:12" s="4" customFormat="1" ht="24.75" customHeight="1" x14ac:dyDescent="0.25">
      <c r="A83" s="40" t="s">
        <v>121</v>
      </c>
      <c r="B83" s="41">
        <v>38</v>
      </c>
      <c r="C83" s="50">
        <v>10002315654</v>
      </c>
      <c r="D83" s="51" t="s">
        <v>589</v>
      </c>
      <c r="E83" s="41" t="s">
        <v>590</v>
      </c>
      <c r="F83" s="108" t="s">
        <v>21</v>
      </c>
      <c r="G83" s="97" t="s">
        <v>54</v>
      </c>
      <c r="H83" s="93"/>
      <c r="I83" s="93" t="s">
        <v>207</v>
      </c>
      <c r="J83" s="71" t="s">
        <v>207</v>
      </c>
      <c r="K83" s="39"/>
      <c r="L83" s="48"/>
    </row>
    <row r="84" spans="1:12" s="4" customFormat="1" ht="24.75" customHeight="1" x14ac:dyDescent="0.25">
      <c r="A84" s="40" t="s">
        <v>121</v>
      </c>
      <c r="B84" s="41">
        <v>55</v>
      </c>
      <c r="C84" s="50">
        <v>10034914425</v>
      </c>
      <c r="D84" s="51" t="s">
        <v>595</v>
      </c>
      <c r="E84" s="41" t="s">
        <v>596</v>
      </c>
      <c r="F84" s="108" t="s">
        <v>40</v>
      </c>
      <c r="G84" s="97" t="s">
        <v>24</v>
      </c>
      <c r="H84" s="93"/>
      <c r="I84" s="93" t="s">
        <v>207</v>
      </c>
      <c r="J84" s="71" t="s">
        <v>207</v>
      </c>
      <c r="K84" s="39"/>
      <c r="L84" s="48"/>
    </row>
    <row r="85" spans="1:12" s="4" customFormat="1" ht="24.75" customHeight="1" x14ac:dyDescent="0.25">
      <c r="A85" s="40" t="s">
        <v>121</v>
      </c>
      <c r="B85" s="41">
        <v>56</v>
      </c>
      <c r="C85" s="50">
        <v>10036061348</v>
      </c>
      <c r="D85" s="51" t="s">
        <v>597</v>
      </c>
      <c r="E85" s="41" t="s">
        <v>598</v>
      </c>
      <c r="F85" s="108" t="s">
        <v>40</v>
      </c>
      <c r="G85" s="97" t="s">
        <v>24</v>
      </c>
      <c r="H85" s="93"/>
      <c r="I85" s="93" t="s">
        <v>207</v>
      </c>
      <c r="J85" s="71" t="s">
        <v>207</v>
      </c>
      <c r="K85" s="39"/>
      <c r="L85" s="48"/>
    </row>
    <row r="86" spans="1:12" s="4" customFormat="1" ht="24.75" customHeight="1" x14ac:dyDescent="0.25">
      <c r="A86" s="40" t="s">
        <v>121</v>
      </c>
      <c r="B86" s="41">
        <v>57</v>
      </c>
      <c r="C86" s="50">
        <v>10079311426</v>
      </c>
      <c r="D86" s="51" t="s">
        <v>599</v>
      </c>
      <c r="E86" s="41" t="s">
        <v>600</v>
      </c>
      <c r="F86" s="108" t="s">
        <v>40</v>
      </c>
      <c r="G86" s="97" t="s">
        <v>24</v>
      </c>
      <c r="H86" s="93"/>
      <c r="I86" s="93" t="s">
        <v>207</v>
      </c>
      <c r="J86" s="71" t="s">
        <v>207</v>
      </c>
      <c r="K86" s="39"/>
      <c r="L86" s="48"/>
    </row>
    <row r="87" spans="1:12" s="4" customFormat="1" ht="24.75" customHeight="1" x14ac:dyDescent="0.25">
      <c r="A87" s="40" t="s">
        <v>121</v>
      </c>
      <c r="B87" s="41">
        <v>58</v>
      </c>
      <c r="C87" s="50">
        <v>10036082465</v>
      </c>
      <c r="D87" s="51" t="s">
        <v>601</v>
      </c>
      <c r="E87" s="41" t="s">
        <v>602</v>
      </c>
      <c r="F87" s="108" t="s">
        <v>40</v>
      </c>
      <c r="G87" s="97" t="s">
        <v>24</v>
      </c>
      <c r="H87" s="93"/>
      <c r="I87" s="93" t="s">
        <v>207</v>
      </c>
      <c r="J87" s="71" t="s">
        <v>207</v>
      </c>
      <c r="K87" s="39"/>
      <c r="L87" s="48"/>
    </row>
    <row r="88" spans="1:12" s="4" customFormat="1" ht="24.75" customHeight="1" x14ac:dyDescent="0.25">
      <c r="A88" s="40" t="s">
        <v>121</v>
      </c>
      <c r="B88" s="41">
        <v>59</v>
      </c>
      <c r="C88" s="50">
        <v>10010129410</v>
      </c>
      <c r="D88" s="51" t="s">
        <v>603</v>
      </c>
      <c r="E88" s="41" t="s">
        <v>604</v>
      </c>
      <c r="F88" s="108" t="s">
        <v>25</v>
      </c>
      <c r="G88" s="97" t="s">
        <v>24</v>
      </c>
      <c r="H88" s="93"/>
      <c r="I88" s="93" t="s">
        <v>207</v>
      </c>
      <c r="J88" s="71" t="s">
        <v>207</v>
      </c>
      <c r="K88" s="39"/>
      <c r="L88" s="48"/>
    </row>
    <row r="89" spans="1:12" s="4" customFormat="1" ht="24.75" customHeight="1" x14ac:dyDescent="0.25">
      <c r="A89" s="40" t="s">
        <v>121</v>
      </c>
      <c r="B89" s="41">
        <v>62</v>
      </c>
      <c r="C89" s="50">
        <v>10036055587</v>
      </c>
      <c r="D89" s="51" t="s">
        <v>622</v>
      </c>
      <c r="E89" s="41" t="s">
        <v>623</v>
      </c>
      <c r="F89" s="108" t="s">
        <v>25</v>
      </c>
      <c r="G89" s="97" t="s">
        <v>29</v>
      </c>
      <c r="H89" s="93"/>
      <c r="I89" s="93" t="s">
        <v>207</v>
      </c>
      <c r="J89" s="71" t="s">
        <v>207</v>
      </c>
      <c r="K89" s="39"/>
      <c r="L89" s="48"/>
    </row>
    <row r="90" spans="1:12" s="4" customFormat="1" ht="24.75" customHeight="1" thickBot="1" x14ac:dyDescent="0.3">
      <c r="A90" s="40" t="s">
        <v>121</v>
      </c>
      <c r="B90" s="41">
        <v>65</v>
      </c>
      <c r="C90" s="50">
        <v>10015876355</v>
      </c>
      <c r="D90" s="51" t="s">
        <v>624</v>
      </c>
      <c r="E90" s="41" t="s">
        <v>625</v>
      </c>
      <c r="F90" s="108" t="s">
        <v>40</v>
      </c>
      <c r="G90" s="97" t="s">
        <v>80</v>
      </c>
      <c r="H90" s="93"/>
      <c r="I90" s="93" t="s">
        <v>207</v>
      </c>
      <c r="J90" s="106" t="s">
        <v>207</v>
      </c>
      <c r="K90" s="39"/>
      <c r="L90" s="48"/>
    </row>
    <row r="91" spans="1:12" ht="9" customHeight="1" thickTop="1" thickBot="1" x14ac:dyDescent="0.35">
      <c r="A91" s="33"/>
      <c r="B91" s="34"/>
      <c r="C91" s="34"/>
      <c r="D91" s="35"/>
      <c r="E91" s="25"/>
      <c r="F91" s="26"/>
      <c r="G91" s="27"/>
      <c r="H91" s="31"/>
      <c r="I91" s="31"/>
      <c r="J91" s="72"/>
      <c r="K91" s="31"/>
      <c r="L91" s="31"/>
    </row>
    <row r="92" spans="1:12" ht="15" thickTop="1" x14ac:dyDescent="0.25">
      <c r="A92" s="182" t="s">
        <v>5</v>
      </c>
      <c r="B92" s="173"/>
      <c r="C92" s="173"/>
      <c r="D92" s="173"/>
      <c r="E92" s="173"/>
      <c r="F92" s="173"/>
      <c r="G92" s="173" t="s">
        <v>6</v>
      </c>
      <c r="H92" s="173"/>
      <c r="I92" s="173"/>
      <c r="J92" s="173"/>
      <c r="K92" s="173"/>
      <c r="L92" s="174"/>
    </row>
    <row r="93" spans="1:12" x14ac:dyDescent="0.25">
      <c r="A93" s="52" t="s">
        <v>30</v>
      </c>
      <c r="B93" s="53"/>
      <c r="C93" s="58"/>
      <c r="D93" s="109" t="s">
        <v>157</v>
      </c>
      <c r="E93" s="77"/>
      <c r="F93" s="83"/>
      <c r="G93" s="59" t="s">
        <v>41</v>
      </c>
      <c r="H93" s="109">
        <v>18</v>
      </c>
      <c r="I93" s="77"/>
      <c r="J93" s="78"/>
      <c r="K93" s="73" t="s">
        <v>39</v>
      </c>
      <c r="L93" s="111">
        <f>COUNTIF(F23:F125,"ЗМС")</f>
        <v>0</v>
      </c>
    </row>
    <row r="94" spans="1:12" x14ac:dyDescent="0.25">
      <c r="A94" s="52" t="s">
        <v>31</v>
      </c>
      <c r="B94" s="8"/>
      <c r="C94" s="60"/>
      <c r="D94" s="129">
        <v>0.59</v>
      </c>
      <c r="E94" s="84"/>
      <c r="F94" s="85"/>
      <c r="G94" s="61" t="s">
        <v>34</v>
      </c>
      <c r="H94" s="110">
        <f>H95+H100</f>
        <v>68</v>
      </c>
      <c r="I94" s="79"/>
      <c r="J94" s="80"/>
      <c r="K94" s="74" t="s">
        <v>21</v>
      </c>
      <c r="L94" s="111">
        <f>COUNTIF(F23:F125,"МСМК")</f>
        <v>3</v>
      </c>
    </row>
    <row r="95" spans="1:12" x14ac:dyDescent="0.25">
      <c r="A95" s="52" t="s">
        <v>32</v>
      </c>
      <c r="B95" s="8"/>
      <c r="C95" s="63"/>
      <c r="D95" s="110" t="s">
        <v>158</v>
      </c>
      <c r="E95" s="84"/>
      <c r="F95" s="85"/>
      <c r="G95" s="61" t="s">
        <v>35</v>
      </c>
      <c r="H95" s="110">
        <f>H96+H97+H98+H99</f>
        <v>56</v>
      </c>
      <c r="I95" s="79"/>
      <c r="J95" s="80"/>
      <c r="K95" s="74" t="s">
        <v>25</v>
      </c>
      <c r="L95" s="111">
        <f>COUNTIF(F23:F125,"МС")</f>
        <v>30</v>
      </c>
    </row>
    <row r="96" spans="1:12" x14ac:dyDescent="0.25">
      <c r="A96" s="52" t="s">
        <v>33</v>
      </c>
      <c r="B96" s="8"/>
      <c r="C96" s="63"/>
      <c r="D96" s="110" t="s">
        <v>159</v>
      </c>
      <c r="E96" s="84"/>
      <c r="F96" s="85"/>
      <c r="G96" s="61" t="s">
        <v>36</v>
      </c>
      <c r="H96" s="110">
        <f>COUNT(A23:A125)</f>
        <v>44</v>
      </c>
      <c r="I96" s="79"/>
      <c r="J96" s="80"/>
      <c r="K96" s="74" t="s">
        <v>40</v>
      </c>
      <c r="L96" s="111">
        <f>COUNTIF(F23:F125,"КМС")</f>
        <v>32</v>
      </c>
    </row>
    <row r="97" spans="1:12" x14ac:dyDescent="0.25">
      <c r="A97" s="52"/>
      <c r="B97" s="8"/>
      <c r="C97" s="63"/>
      <c r="D97" s="36"/>
      <c r="E97" s="84"/>
      <c r="F97" s="85"/>
      <c r="G97" s="61" t="s">
        <v>76</v>
      </c>
      <c r="H97" s="110">
        <f>COUNTIF(A23:A125,"ЛИМ")</f>
        <v>0</v>
      </c>
      <c r="I97" s="79"/>
      <c r="J97" s="80"/>
      <c r="K97" s="74" t="s">
        <v>75</v>
      </c>
      <c r="L97" s="111">
        <f>COUNTIF(F23:F125,"1 СР")</f>
        <v>3</v>
      </c>
    </row>
    <row r="98" spans="1:12" x14ac:dyDescent="0.25">
      <c r="A98" s="52"/>
      <c r="B98" s="8"/>
      <c r="C98" s="8"/>
      <c r="D98" s="36"/>
      <c r="E98" s="84"/>
      <c r="F98" s="85"/>
      <c r="G98" s="61" t="s">
        <v>37</v>
      </c>
      <c r="H98" s="110">
        <f>COUNTIF(A23:A125,"НФ")</f>
        <v>12</v>
      </c>
      <c r="I98" s="79"/>
      <c r="J98" s="80"/>
      <c r="K98" s="74" t="s">
        <v>123</v>
      </c>
      <c r="L98" s="111">
        <f>COUNTIF(F23:F125,"2 СР")</f>
        <v>0</v>
      </c>
    </row>
    <row r="99" spans="1:12" x14ac:dyDescent="0.25">
      <c r="A99" s="52"/>
      <c r="B99" s="8"/>
      <c r="C99" s="8"/>
      <c r="D99" s="36"/>
      <c r="E99" s="84"/>
      <c r="F99" s="85"/>
      <c r="G99" s="61" t="s">
        <v>42</v>
      </c>
      <c r="H99" s="110">
        <f>COUNTIF(A23:A125,"ДСКВ")</f>
        <v>0</v>
      </c>
      <c r="I99" s="79"/>
      <c r="J99" s="80"/>
      <c r="K99" s="74" t="s">
        <v>124</v>
      </c>
      <c r="L99" s="112">
        <f>COUNTIF(F23:F125,"3 СР")</f>
        <v>0</v>
      </c>
    </row>
    <row r="100" spans="1:12" x14ac:dyDescent="0.25">
      <c r="A100" s="52"/>
      <c r="B100" s="8"/>
      <c r="C100" s="8"/>
      <c r="D100" s="36"/>
      <c r="E100" s="86"/>
      <c r="F100" s="87"/>
      <c r="G100" s="61" t="s">
        <v>38</v>
      </c>
      <c r="H100" s="110">
        <f>COUNTIF(A23:A125,"НС")</f>
        <v>12</v>
      </c>
      <c r="I100" s="81"/>
      <c r="J100" s="82"/>
      <c r="K100" s="74"/>
      <c r="L100" s="62"/>
    </row>
    <row r="101" spans="1:12" ht="9.75" customHeight="1" x14ac:dyDescent="0.25">
      <c r="A101" s="18"/>
      <c r="L101" s="19"/>
    </row>
    <row r="102" spans="1:12" ht="15.6" x14ac:dyDescent="0.25">
      <c r="A102" s="177" t="s">
        <v>3</v>
      </c>
      <c r="B102" s="178"/>
      <c r="C102" s="178"/>
      <c r="D102" s="178"/>
      <c r="E102" s="178" t="s">
        <v>12</v>
      </c>
      <c r="F102" s="178"/>
      <c r="G102" s="178"/>
      <c r="H102" s="178"/>
      <c r="I102" s="178" t="s">
        <v>4</v>
      </c>
      <c r="J102" s="178"/>
      <c r="K102" s="178"/>
      <c r="L102" s="179"/>
    </row>
    <row r="103" spans="1:12" x14ac:dyDescent="0.25">
      <c r="A103" s="122"/>
      <c r="B103" s="123"/>
      <c r="C103" s="123"/>
      <c r="D103" s="123"/>
      <c r="E103" s="123"/>
      <c r="F103" s="127"/>
      <c r="G103" s="127"/>
      <c r="H103" s="127"/>
      <c r="I103" s="127"/>
      <c r="J103" s="127"/>
      <c r="K103" s="127"/>
      <c r="L103" s="128"/>
    </row>
    <row r="104" spans="1:12" x14ac:dyDescent="0.25">
      <c r="A104" s="119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1"/>
    </row>
    <row r="105" spans="1:12" x14ac:dyDescent="0.25">
      <c r="A105" s="119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1"/>
    </row>
    <row r="106" spans="1:12" x14ac:dyDescent="0.25">
      <c r="A106" s="119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1"/>
    </row>
    <row r="107" spans="1:12" x14ac:dyDescent="0.25">
      <c r="A107" s="122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4"/>
    </row>
    <row r="108" spans="1:12" x14ac:dyDescent="0.25">
      <c r="A108" s="122"/>
      <c r="B108" s="123"/>
      <c r="C108" s="123"/>
      <c r="D108" s="123"/>
      <c r="E108" s="123"/>
      <c r="F108" s="125"/>
      <c r="G108" s="125"/>
      <c r="H108" s="125"/>
      <c r="I108" s="125"/>
      <c r="J108" s="125"/>
      <c r="K108" s="125"/>
      <c r="L108" s="126"/>
    </row>
    <row r="109" spans="1:12" ht="16.2" thickBot="1" x14ac:dyDescent="0.3">
      <c r="A109" s="192"/>
      <c r="B109" s="183"/>
      <c r="C109" s="183"/>
      <c r="D109" s="183"/>
      <c r="E109" s="183" t="s">
        <v>87</v>
      </c>
      <c r="F109" s="183"/>
      <c r="G109" s="183"/>
      <c r="H109" s="183"/>
      <c r="I109" s="183" t="s">
        <v>88</v>
      </c>
      <c r="J109" s="183"/>
      <c r="K109" s="183"/>
      <c r="L109" s="184"/>
    </row>
    <row r="110" spans="1:12" ht="14.4" thickTop="1" x14ac:dyDescent="0.25"/>
    <row r="113" spans="1:4" x14ac:dyDescent="0.25">
      <c r="A113" s="1" t="s">
        <v>72</v>
      </c>
    </row>
    <row r="115" spans="1:4" x14ac:dyDescent="0.25">
      <c r="A115" s="1" t="s">
        <v>63</v>
      </c>
    </row>
    <row r="116" spans="1:4" x14ac:dyDescent="0.25">
      <c r="A116" s="1" t="s">
        <v>64</v>
      </c>
    </row>
    <row r="117" spans="1:4" x14ac:dyDescent="0.25">
      <c r="A117" s="1" t="s">
        <v>66</v>
      </c>
    </row>
    <row r="118" spans="1:4" x14ac:dyDescent="0.25">
      <c r="A118" s="1" t="s">
        <v>65</v>
      </c>
    </row>
    <row r="119" spans="1:4" x14ac:dyDescent="0.25">
      <c r="A119" s="1" t="s">
        <v>67</v>
      </c>
    </row>
    <row r="120" spans="1:4" x14ac:dyDescent="0.25">
      <c r="A120" s="1" t="s">
        <v>68</v>
      </c>
    </row>
    <row r="121" spans="1:4" x14ac:dyDescent="0.25">
      <c r="A121" s="1" t="s">
        <v>69</v>
      </c>
    </row>
    <row r="122" spans="1:4" x14ac:dyDescent="0.25">
      <c r="A122" s="57" t="s">
        <v>61</v>
      </c>
      <c r="D122" s="1" t="s">
        <v>70</v>
      </c>
    </row>
    <row r="123" spans="1:4" x14ac:dyDescent="0.25">
      <c r="A123" s="57" t="s">
        <v>62</v>
      </c>
    </row>
    <row r="124" spans="1:4" x14ac:dyDescent="0.25">
      <c r="A124" s="57" t="s">
        <v>73</v>
      </c>
    </row>
    <row r="125" spans="1:4" x14ac:dyDescent="0.25">
      <c r="A125" s="98" t="s">
        <v>79</v>
      </c>
    </row>
    <row r="126" spans="1:4" x14ac:dyDescent="0.25">
      <c r="A126" s="98" t="s">
        <v>78</v>
      </c>
    </row>
    <row r="127" spans="1:4" x14ac:dyDescent="0.25">
      <c r="A127" s="94" t="s">
        <v>41</v>
      </c>
      <c r="C127" s="76" t="s">
        <v>71</v>
      </c>
    </row>
    <row r="128" spans="1:4" x14ac:dyDescent="0.25">
      <c r="A128" s="95" t="s">
        <v>77</v>
      </c>
      <c r="C128" s="76"/>
    </row>
    <row r="129" spans="1:1" x14ac:dyDescent="0.25">
      <c r="A129" s="1" t="s">
        <v>74</v>
      </c>
    </row>
  </sheetData>
  <mergeCells count="33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92:F92"/>
    <mergeCell ref="G92:L92"/>
    <mergeCell ref="A15:G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102:D102"/>
    <mergeCell ref="E102:H102"/>
    <mergeCell ref="I102:L102"/>
    <mergeCell ref="A109:D109"/>
    <mergeCell ref="E109:H109"/>
    <mergeCell ref="I109:L109"/>
  </mergeCells>
  <conditionalFormatting sqref="B1 B6:B7 B9:B11 B15:B1048576">
    <cfRule type="duplicateValues" dxfId="19" priority="5"/>
  </conditionalFormatting>
  <conditionalFormatting sqref="B2">
    <cfRule type="duplicateValues" dxfId="18" priority="4"/>
  </conditionalFormatting>
  <conditionalFormatting sqref="B3">
    <cfRule type="duplicateValues" dxfId="17" priority="3"/>
  </conditionalFormatting>
  <conditionalFormatting sqref="B4">
    <cfRule type="duplicateValues" dxfId="16" priority="2"/>
  </conditionalFormatting>
  <conditionalFormatting sqref="B13:B14">
    <cfRule type="duplicateValues" dxfId="15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9A3C8-7133-452B-8EDF-14276DA3A4D5}">
  <sheetPr>
    <tabColor theme="3" tint="-0.249977111117893"/>
    <pageSetUpPr fitToPage="1"/>
  </sheetPr>
  <dimension ref="A1:Q141"/>
  <sheetViews>
    <sheetView view="pageBreakPreview" zoomScaleNormal="100" zoomScaleSheetLayoutView="100" workbookViewId="0">
      <selection activeCell="D13" sqref="D1:D1048576"/>
    </sheetView>
  </sheetViews>
  <sheetFormatPr defaultColWidth="9.109375" defaultRowHeight="13.8" x14ac:dyDescent="0.25"/>
  <cols>
    <col min="1" max="1" width="7" style="1" customWidth="1"/>
    <col min="2" max="2" width="7" style="139" customWidth="1"/>
    <col min="3" max="3" width="13.33203125" style="139" customWidth="1"/>
    <col min="4" max="4" width="30.33203125" style="1" customWidth="1"/>
    <col min="5" max="5" width="11.6640625" style="1" customWidth="1"/>
    <col min="6" max="6" width="7.6640625" style="1" customWidth="1"/>
    <col min="7" max="7" width="22.44140625" style="1" customWidth="1"/>
    <col min="8" max="8" width="11.44140625" style="1" customWidth="1"/>
    <col min="9" max="9" width="11.5546875" style="1" customWidth="1"/>
    <col min="10" max="10" width="13.5546875" style="75" customWidth="1"/>
    <col min="11" max="11" width="13.33203125" style="1" customWidth="1"/>
    <col min="12" max="12" width="18.6640625" style="1" customWidth="1"/>
    <col min="13" max="16384" width="9.109375" style="1"/>
  </cols>
  <sheetData>
    <row r="1" spans="1:17" ht="15.75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7" ht="15.75" customHeight="1" x14ac:dyDescent="0.25">
      <c r="A2" s="148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7" ht="15.75" customHeight="1" x14ac:dyDescent="0.25">
      <c r="A3" s="148" t="s">
        <v>11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7" ht="21" x14ac:dyDescent="0.25">
      <c r="A4" s="148" t="s">
        <v>84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7" x14ac:dyDescent="0.3">
      <c r="A5" s="149" t="s">
        <v>207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O5" s="32"/>
    </row>
    <row r="6" spans="1:17" s="2" customFormat="1" ht="28.8" x14ac:dyDescent="0.3">
      <c r="A6" s="155" t="s">
        <v>85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Q6" s="32"/>
    </row>
    <row r="7" spans="1:17" s="2" customFormat="1" ht="18" customHeight="1" x14ac:dyDescent="0.25">
      <c r="A7" s="156" t="s">
        <v>17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7" s="2" customFormat="1" ht="4.5" customHeight="1" thickBot="1" x14ac:dyDescent="0.3">
      <c r="A8" s="160" t="s">
        <v>207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7" ht="19.5" customHeight="1" thickTop="1" x14ac:dyDescent="0.25">
      <c r="A9" s="157" t="s">
        <v>22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9"/>
    </row>
    <row r="10" spans="1:17" ht="18" customHeight="1" x14ac:dyDescent="0.25">
      <c r="A10" s="170" t="s">
        <v>633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2"/>
    </row>
    <row r="11" spans="1:17" ht="19.5" customHeight="1" x14ac:dyDescent="0.25">
      <c r="A11" s="170" t="s">
        <v>86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2"/>
    </row>
    <row r="12" spans="1:17" ht="5.25" customHeight="1" x14ac:dyDescent="0.25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3"/>
    </row>
    <row r="13" spans="1:17" ht="15.6" x14ac:dyDescent="0.3">
      <c r="A13" s="64" t="s">
        <v>202</v>
      </c>
      <c r="B13" s="28"/>
      <c r="C13" s="28"/>
      <c r="D13" s="99"/>
      <c r="E13" s="5"/>
      <c r="F13" s="5"/>
      <c r="G13" s="49" t="s">
        <v>203</v>
      </c>
      <c r="H13" s="5"/>
      <c r="I13" s="5"/>
      <c r="J13" s="65"/>
      <c r="K13" s="42"/>
      <c r="L13" s="43" t="s">
        <v>626</v>
      </c>
    </row>
    <row r="14" spans="1:17" ht="15.6" x14ac:dyDescent="0.25">
      <c r="A14" s="146" t="s">
        <v>627</v>
      </c>
      <c r="B14" s="14"/>
      <c r="C14" s="14"/>
      <c r="D14" s="100"/>
      <c r="E14" s="6"/>
      <c r="F14" s="6"/>
      <c r="G14" s="147" t="s">
        <v>628</v>
      </c>
      <c r="H14" s="6"/>
      <c r="I14" s="6"/>
      <c r="J14" s="66"/>
      <c r="K14" s="44"/>
      <c r="L14" s="101" t="s">
        <v>206</v>
      </c>
    </row>
    <row r="15" spans="1:17" ht="14.4" x14ac:dyDescent="0.25">
      <c r="A15" s="150" t="s">
        <v>10</v>
      </c>
      <c r="B15" s="151"/>
      <c r="C15" s="151"/>
      <c r="D15" s="151"/>
      <c r="E15" s="151"/>
      <c r="F15" s="151"/>
      <c r="G15" s="152"/>
      <c r="H15" s="23" t="s">
        <v>1</v>
      </c>
      <c r="I15" s="22"/>
      <c r="J15" s="67"/>
      <c r="K15" s="22"/>
      <c r="L15" s="24"/>
    </row>
    <row r="16" spans="1:17" ht="14.4" x14ac:dyDescent="0.25">
      <c r="A16" s="20" t="s">
        <v>18</v>
      </c>
      <c r="B16" s="16"/>
      <c r="C16" s="16"/>
      <c r="D16" s="10"/>
      <c r="E16" s="11"/>
      <c r="F16" s="10"/>
      <c r="G16" s="12"/>
      <c r="H16" s="57" t="s">
        <v>60</v>
      </c>
      <c r="I16" s="7"/>
      <c r="J16" s="68"/>
      <c r="K16" s="7"/>
      <c r="L16" s="21"/>
    </row>
    <row r="17" spans="1:12" ht="14.4" x14ac:dyDescent="0.25">
      <c r="A17" s="20" t="s">
        <v>19</v>
      </c>
      <c r="B17" s="16"/>
      <c r="C17" s="16"/>
      <c r="D17" s="9"/>
      <c r="E17" s="11"/>
      <c r="F17" s="10"/>
      <c r="G17" s="12" t="s">
        <v>87</v>
      </c>
      <c r="H17" s="57" t="s">
        <v>61</v>
      </c>
      <c r="I17" s="7"/>
      <c r="J17" s="68"/>
      <c r="K17" s="7"/>
      <c r="L17" s="56"/>
    </row>
    <row r="18" spans="1:12" ht="14.4" x14ac:dyDescent="0.25">
      <c r="A18" s="20" t="s">
        <v>20</v>
      </c>
      <c r="B18" s="16"/>
      <c r="C18" s="16"/>
      <c r="D18" s="9"/>
      <c r="E18" s="11"/>
      <c r="F18" s="10"/>
      <c r="G18" s="12" t="s">
        <v>88</v>
      </c>
      <c r="H18" s="57" t="s">
        <v>62</v>
      </c>
      <c r="I18" s="7"/>
      <c r="J18" s="68"/>
      <c r="K18" s="7"/>
      <c r="L18" s="56"/>
    </row>
    <row r="19" spans="1:12" ht="16.2" thickBot="1" x14ac:dyDescent="0.3">
      <c r="A19" s="20" t="s">
        <v>16</v>
      </c>
      <c r="B19" s="17"/>
      <c r="C19" s="17"/>
      <c r="D19" s="8"/>
      <c r="E19" s="8"/>
      <c r="F19" s="8"/>
      <c r="G19" s="12" t="s">
        <v>89</v>
      </c>
      <c r="H19" s="57" t="s">
        <v>59</v>
      </c>
      <c r="I19" s="7"/>
      <c r="J19" s="68"/>
      <c r="K19" s="91">
        <v>35</v>
      </c>
      <c r="L19" s="21" t="s">
        <v>188</v>
      </c>
    </row>
    <row r="20" spans="1:12" ht="9.75" customHeight="1" thickTop="1" thickBot="1" x14ac:dyDescent="0.3">
      <c r="A20" s="37"/>
      <c r="B20" s="30"/>
      <c r="C20" s="30"/>
      <c r="D20" s="29"/>
      <c r="E20" s="29"/>
      <c r="F20" s="29"/>
      <c r="G20" s="29"/>
      <c r="H20" s="29"/>
      <c r="I20" s="29"/>
      <c r="J20" s="69"/>
      <c r="K20" s="29"/>
      <c r="L20" s="38"/>
    </row>
    <row r="21" spans="1:12" s="3" customFormat="1" ht="21" customHeight="1" thickTop="1" x14ac:dyDescent="0.25">
      <c r="A21" s="168" t="s">
        <v>7</v>
      </c>
      <c r="B21" s="164" t="s">
        <v>13</v>
      </c>
      <c r="C21" s="164" t="s">
        <v>45</v>
      </c>
      <c r="D21" s="164" t="s">
        <v>2</v>
      </c>
      <c r="E21" s="164" t="s">
        <v>44</v>
      </c>
      <c r="F21" s="164" t="s">
        <v>9</v>
      </c>
      <c r="G21" s="180" t="s">
        <v>14</v>
      </c>
      <c r="H21" s="180" t="s">
        <v>8</v>
      </c>
      <c r="I21" s="164" t="s">
        <v>27</v>
      </c>
      <c r="J21" s="166" t="s">
        <v>23</v>
      </c>
      <c r="K21" s="153" t="s">
        <v>26</v>
      </c>
      <c r="L21" s="175" t="s">
        <v>15</v>
      </c>
    </row>
    <row r="22" spans="1:12" s="3" customFormat="1" ht="13.5" customHeight="1" thickBot="1" x14ac:dyDescent="0.3">
      <c r="A22" s="169"/>
      <c r="B22" s="165"/>
      <c r="C22" s="165"/>
      <c r="D22" s="165"/>
      <c r="E22" s="165"/>
      <c r="F22" s="165"/>
      <c r="G22" s="181"/>
      <c r="H22" s="181"/>
      <c r="I22" s="165"/>
      <c r="J22" s="167"/>
      <c r="K22" s="154"/>
      <c r="L22" s="176"/>
    </row>
    <row r="23" spans="1:12" s="4" customFormat="1" ht="24.75" customHeight="1" thickTop="1" x14ac:dyDescent="0.25">
      <c r="A23" s="45">
        <v>1</v>
      </c>
      <c r="B23" s="54">
        <v>159</v>
      </c>
      <c r="C23" s="54">
        <v>10080748238</v>
      </c>
      <c r="D23" s="55" t="s">
        <v>241</v>
      </c>
      <c r="E23" s="41" t="s">
        <v>242</v>
      </c>
      <c r="F23" s="107" t="s">
        <v>124</v>
      </c>
      <c r="G23" s="96" t="s">
        <v>24</v>
      </c>
      <c r="H23" s="92" t="s">
        <v>184</v>
      </c>
      <c r="I23" s="93" t="s">
        <v>207</v>
      </c>
      <c r="J23" s="70">
        <v>35.653650254668932</v>
      </c>
      <c r="K23" s="46"/>
      <c r="L23" s="47"/>
    </row>
    <row r="24" spans="1:12" s="4" customFormat="1" ht="24.75" customHeight="1" x14ac:dyDescent="0.25">
      <c r="A24" s="40">
        <v>2</v>
      </c>
      <c r="B24" s="144">
        <v>175</v>
      </c>
      <c r="C24" s="50">
        <v>10091170179</v>
      </c>
      <c r="D24" s="51" t="s">
        <v>208</v>
      </c>
      <c r="E24" s="41" t="s">
        <v>209</v>
      </c>
      <c r="F24" s="108" t="s">
        <v>40</v>
      </c>
      <c r="G24" s="97" t="s">
        <v>24</v>
      </c>
      <c r="H24" s="93" t="s">
        <v>185</v>
      </c>
      <c r="I24" s="93">
        <v>1.0995370370370308E-3</v>
      </c>
      <c r="J24" s="71">
        <v>34.720308624965554</v>
      </c>
      <c r="K24" s="39"/>
      <c r="L24" s="48"/>
    </row>
    <row r="25" spans="1:12" s="4" customFormat="1" ht="24.75" customHeight="1" x14ac:dyDescent="0.25">
      <c r="A25" s="40">
        <v>3</v>
      </c>
      <c r="B25" s="145">
        <v>158</v>
      </c>
      <c r="C25" s="50">
        <v>10111631927</v>
      </c>
      <c r="D25" s="51" t="s">
        <v>220</v>
      </c>
      <c r="E25" s="41" t="s">
        <v>221</v>
      </c>
      <c r="F25" s="108" t="s">
        <v>123</v>
      </c>
      <c r="G25" s="97" t="s">
        <v>24</v>
      </c>
      <c r="H25" s="93" t="s">
        <v>185</v>
      </c>
      <c r="I25" s="93">
        <v>1.0995370370370308E-3</v>
      </c>
      <c r="J25" s="71">
        <v>34.720308624965554</v>
      </c>
      <c r="K25" s="39"/>
      <c r="L25" s="48"/>
    </row>
    <row r="26" spans="1:12" s="4" customFormat="1" ht="24.75" customHeight="1" x14ac:dyDescent="0.25">
      <c r="A26" s="40">
        <v>4</v>
      </c>
      <c r="B26" s="145">
        <v>165</v>
      </c>
      <c r="C26" s="50">
        <v>10101387010</v>
      </c>
      <c r="D26" s="51" t="s">
        <v>237</v>
      </c>
      <c r="E26" s="41" t="s">
        <v>238</v>
      </c>
      <c r="F26" s="108" t="s">
        <v>75</v>
      </c>
      <c r="G26" s="97" t="s">
        <v>24</v>
      </c>
      <c r="H26" s="93" t="s">
        <v>185</v>
      </c>
      <c r="I26" s="93">
        <v>1.0995370370370308E-3</v>
      </c>
      <c r="J26" s="71">
        <v>34.720308624965554</v>
      </c>
      <c r="K26" s="39"/>
      <c r="L26" s="48"/>
    </row>
    <row r="27" spans="1:12" s="4" customFormat="1" ht="24.75" customHeight="1" x14ac:dyDescent="0.25">
      <c r="A27" s="40">
        <v>5</v>
      </c>
      <c r="B27" s="145">
        <v>156</v>
      </c>
      <c r="C27" s="50">
        <v>10103779068</v>
      </c>
      <c r="D27" s="51" t="s">
        <v>232</v>
      </c>
      <c r="E27" s="41" t="s">
        <v>213</v>
      </c>
      <c r="F27" s="108" t="s">
        <v>75</v>
      </c>
      <c r="G27" s="97" t="s">
        <v>24</v>
      </c>
      <c r="H27" s="93" t="s">
        <v>185</v>
      </c>
      <c r="I27" s="93">
        <v>1.0995370370370308E-3</v>
      </c>
      <c r="J27" s="71">
        <v>34.720308624965554</v>
      </c>
      <c r="K27" s="39"/>
      <c r="L27" s="48"/>
    </row>
    <row r="28" spans="1:12" s="4" customFormat="1" ht="24.75" customHeight="1" x14ac:dyDescent="0.25">
      <c r="A28" s="40">
        <v>6</v>
      </c>
      <c r="B28" s="145">
        <v>153</v>
      </c>
      <c r="C28" s="50">
        <v>10111632432</v>
      </c>
      <c r="D28" s="51" t="s">
        <v>218</v>
      </c>
      <c r="E28" s="41" t="s">
        <v>219</v>
      </c>
      <c r="F28" s="108" t="s">
        <v>75</v>
      </c>
      <c r="G28" s="97" t="s">
        <v>24</v>
      </c>
      <c r="H28" s="93" t="s">
        <v>185</v>
      </c>
      <c r="I28" s="93">
        <v>1.0995370370370308E-3</v>
      </c>
      <c r="J28" s="71">
        <v>34.720308624965554</v>
      </c>
      <c r="K28" s="39"/>
      <c r="L28" s="130"/>
    </row>
    <row r="29" spans="1:12" s="4" customFormat="1" ht="24.75" customHeight="1" x14ac:dyDescent="0.25">
      <c r="A29" s="40">
        <v>7</v>
      </c>
      <c r="B29" s="145">
        <v>154</v>
      </c>
      <c r="C29" s="50">
        <v>10111632836</v>
      </c>
      <c r="D29" s="51" t="s">
        <v>230</v>
      </c>
      <c r="E29" s="41" t="s">
        <v>231</v>
      </c>
      <c r="F29" s="108" t="s">
        <v>75</v>
      </c>
      <c r="G29" s="97" t="s">
        <v>24</v>
      </c>
      <c r="H29" s="93" t="s">
        <v>185</v>
      </c>
      <c r="I29" s="93">
        <v>1.0995370370370308E-3</v>
      </c>
      <c r="J29" s="71">
        <v>34.720308624965554</v>
      </c>
      <c r="K29" s="39"/>
      <c r="L29" s="48"/>
    </row>
    <row r="30" spans="1:12" s="4" customFormat="1" ht="24.75" customHeight="1" x14ac:dyDescent="0.25">
      <c r="A30" s="40">
        <v>8</v>
      </c>
      <c r="B30" s="145">
        <v>236</v>
      </c>
      <c r="C30" s="50">
        <v>10103547379</v>
      </c>
      <c r="D30" s="51" t="s">
        <v>278</v>
      </c>
      <c r="E30" s="41" t="s">
        <v>279</v>
      </c>
      <c r="F30" s="108" t="s">
        <v>40</v>
      </c>
      <c r="G30" s="97" t="s">
        <v>47</v>
      </c>
      <c r="H30" s="93" t="s">
        <v>185</v>
      </c>
      <c r="I30" s="93">
        <v>1.0995370370370308E-3</v>
      </c>
      <c r="J30" s="71">
        <v>34.720308624965554</v>
      </c>
      <c r="K30" s="39"/>
      <c r="L30" s="48"/>
    </row>
    <row r="31" spans="1:12" s="4" customFormat="1" ht="24.75" customHeight="1" x14ac:dyDescent="0.25">
      <c r="A31" s="40">
        <v>9</v>
      </c>
      <c r="B31" s="145">
        <v>196</v>
      </c>
      <c r="C31" s="50">
        <v>10092179585</v>
      </c>
      <c r="D31" s="51" t="s">
        <v>214</v>
      </c>
      <c r="E31" s="41" t="s">
        <v>215</v>
      </c>
      <c r="F31" s="108" t="s">
        <v>75</v>
      </c>
      <c r="G31" s="97" t="s">
        <v>91</v>
      </c>
      <c r="H31" s="93" t="s">
        <v>185</v>
      </c>
      <c r="I31" s="93">
        <v>1.0995370370370308E-3</v>
      </c>
      <c r="J31" s="71">
        <v>34.720308624965554</v>
      </c>
      <c r="K31" s="39"/>
      <c r="L31" s="48"/>
    </row>
    <row r="32" spans="1:12" s="4" customFormat="1" ht="24.75" customHeight="1" x14ac:dyDescent="0.25">
      <c r="A32" s="40">
        <v>10</v>
      </c>
      <c r="B32" s="145">
        <v>217</v>
      </c>
      <c r="C32" s="50">
        <v>10094394926</v>
      </c>
      <c r="D32" s="51" t="s">
        <v>216</v>
      </c>
      <c r="E32" s="41" t="s">
        <v>217</v>
      </c>
      <c r="F32" s="108" t="s">
        <v>75</v>
      </c>
      <c r="G32" s="97" t="s">
        <v>53</v>
      </c>
      <c r="H32" s="93" t="s">
        <v>185</v>
      </c>
      <c r="I32" s="93">
        <v>1.0995370370370308E-3</v>
      </c>
      <c r="J32" s="71">
        <v>34.720308624965554</v>
      </c>
      <c r="K32" s="39"/>
      <c r="L32" s="48"/>
    </row>
    <row r="33" spans="1:12" s="4" customFormat="1" ht="24.75" customHeight="1" x14ac:dyDescent="0.25">
      <c r="A33" s="40">
        <v>11</v>
      </c>
      <c r="B33" s="145">
        <v>170</v>
      </c>
      <c r="C33" s="50">
        <v>10111016480</v>
      </c>
      <c r="D33" s="51" t="s">
        <v>228</v>
      </c>
      <c r="E33" s="41" t="s">
        <v>229</v>
      </c>
      <c r="F33" s="108" t="s">
        <v>75</v>
      </c>
      <c r="G33" s="97" t="s">
        <v>24</v>
      </c>
      <c r="H33" s="93" t="s">
        <v>185</v>
      </c>
      <c r="I33" s="93">
        <v>1.0995370370370308E-3</v>
      </c>
      <c r="J33" s="71">
        <v>34.720308624965554</v>
      </c>
      <c r="K33" s="39"/>
      <c r="L33" s="48"/>
    </row>
    <row r="34" spans="1:12" s="4" customFormat="1" ht="24.75" customHeight="1" x14ac:dyDescent="0.25">
      <c r="A34" s="40">
        <v>12</v>
      </c>
      <c r="B34" s="145">
        <v>157</v>
      </c>
      <c r="C34" s="50">
        <v>10103778765</v>
      </c>
      <c r="D34" s="51" t="s">
        <v>212</v>
      </c>
      <c r="E34" s="41" t="s">
        <v>213</v>
      </c>
      <c r="F34" s="108" t="s">
        <v>75</v>
      </c>
      <c r="G34" s="97" t="s">
        <v>24</v>
      </c>
      <c r="H34" s="93" t="s">
        <v>185</v>
      </c>
      <c r="I34" s="93">
        <v>1.0995370370370308E-3</v>
      </c>
      <c r="J34" s="71">
        <v>34.720308624965554</v>
      </c>
      <c r="K34" s="39"/>
      <c r="L34" s="48"/>
    </row>
    <row r="35" spans="1:12" s="4" customFormat="1" ht="24.75" customHeight="1" x14ac:dyDescent="0.25">
      <c r="A35" s="40">
        <v>13</v>
      </c>
      <c r="B35" s="145">
        <v>162</v>
      </c>
      <c r="C35" s="50">
        <v>10101387818</v>
      </c>
      <c r="D35" s="51" t="s">
        <v>277</v>
      </c>
      <c r="E35" s="41" t="s">
        <v>246</v>
      </c>
      <c r="F35" s="108" t="s">
        <v>75</v>
      </c>
      <c r="G35" s="97" t="s">
        <v>24</v>
      </c>
      <c r="H35" s="93" t="s">
        <v>185</v>
      </c>
      <c r="I35" s="93">
        <v>1.0995370370370308E-3</v>
      </c>
      <c r="J35" s="71">
        <v>34.720308624965554</v>
      </c>
      <c r="K35" s="39"/>
      <c r="L35" s="48"/>
    </row>
    <row r="36" spans="1:12" s="4" customFormat="1" ht="24.75" customHeight="1" x14ac:dyDescent="0.25">
      <c r="A36" s="40">
        <v>14</v>
      </c>
      <c r="B36" s="145">
        <v>204</v>
      </c>
      <c r="C36" s="50">
        <v>10104450186</v>
      </c>
      <c r="D36" s="51" t="s">
        <v>265</v>
      </c>
      <c r="E36" s="41" t="s">
        <v>266</v>
      </c>
      <c r="F36" s="108" t="s">
        <v>40</v>
      </c>
      <c r="G36" s="97" t="s">
        <v>93</v>
      </c>
      <c r="H36" s="93" t="s">
        <v>185</v>
      </c>
      <c r="I36" s="93">
        <v>1.0995370370370308E-3</v>
      </c>
      <c r="J36" s="71">
        <v>34.720308624965554</v>
      </c>
      <c r="K36" s="39"/>
      <c r="L36" s="48"/>
    </row>
    <row r="37" spans="1:12" s="4" customFormat="1" ht="24.75" customHeight="1" x14ac:dyDescent="0.25">
      <c r="A37" s="40">
        <v>15</v>
      </c>
      <c r="B37" s="145">
        <v>160</v>
      </c>
      <c r="C37" s="50">
        <v>10101383875</v>
      </c>
      <c r="D37" s="51" t="s">
        <v>235</v>
      </c>
      <c r="E37" s="41" t="s">
        <v>236</v>
      </c>
      <c r="F37" s="108" t="s">
        <v>75</v>
      </c>
      <c r="G37" s="97" t="s">
        <v>24</v>
      </c>
      <c r="H37" s="93" t="s">
        <v>185</v>
      </c>
      <c r="I37" s="93">
        <v>1.0995370370370308E-3</v>
      </c>
      <c r="J37" s="71">
        <v>34.720308624965554</v>
      </c>
      <c r="K37" s="39"/>
      <c r="L37" s="48"/>
    </row>
    <row r="38" spans="1:12" s="4" customFormat="1" ht="24.75" customHeight="1" x14ac:dyDescent="0.25">
      <c r="A38" s="40">
        <v>16</v>
      </c>
      <c r="B38" s="145">
        <v>203</v>
      </c>
      <c r="C38" s="50">
        <v>10104450792</v>
      </c>
      <c r="D38" s="51" t="s">
        <v>243</v>
      </c>
      <c r="E38" s="41" t="s">
        <v>244</v>
      </c>
      <c r="F38" s="108" t="s">
        <v>40</v>
      </c>
      <c r="G38" s="97" t="s">
        <v>93</v>
      </c>
      <c r="H38" s="93" t="s">
        <v>185</v>
      </c>
      <c r="I38" s="93">
        <v>1.0995370370370308E-3</v>
      </c>
      <c r="J38" s="71">
        <v>34.720308624965554</v>
      </c>
      <c r="K38" s="39"/>
      <c r="L38" s="48"/>
    </row>
    <row r="39" spans="1:12" s="4" customFormat="1" ht="24.75" customHeight="1" x14ac:dyDescent="0.25">
      <c r="A39" s="40">
        <v>17</v>
      </c>
      <c r="B39" s="145">
        <v>155</v>
      </c>
      <c r="C39" s="50">
        <v>10094559422</v>
      </c>
      <c r="D39" s="51" t="s">
        <v>226</v>
      </c>
      <c r="E39" s="41" t="s">
        <v>227</v>
      </c>
      <c r="F39" s="108" t="s">
        <v>75</v>
      </c>
      <c r="G39" s="97" t="s">
        <v>24</v>
      </c>
      <c r="H39" s="93" t="s">
        <v>185</v>
      </c>
      <c r="I39" s="93">
        <v>1.0995370370370308E-3</v>
      </c>
      <c r="J39" s="71">
        <v>34.720308624965554</v>
      </c>
      <c r="K39" s="39"/>
      <c r="L39" s="48"/>
    </row>
    <row r="40" spans="1:12" s="4" customFormat="1" ht="24.75" customHeight="1" x14ac:dyDescent="0.25">
      <c r="A40" s="40">
        <v>18</v>
      </c>
      <c r="B40" s="145">
        <v>195</v>
      </c>
      <c r="C40" s="50">
        <v>10078793383</v>
      </c>
      <c r="D40" s="51" t="s">
        <v>245</v>
      </c>
      <c r="E40" s="41" t="s">
        <v>246</v>
      </c>
      <c r="F40" s="108" t="s">
        <v>75</v>
      </c>
      <c r="G40" s="97" t="s">
        <v>91</v>
      </c>
      <c r="H40" s="93" t="s">
        <v>185</v>
      </c>
      <c r="I40" s="93">
        <v>1.0995370370370308E-3</v>
      </c>
      <c r="J40" s="71">
        <v>34.720308624965554</v>
      </c>
      <c r="K40" s="39"/>
      <c r="L40" s="48"/>
    </row>
    <row r="41" spans="1:12" s="4" customFormat="1" ht="24.75" customHeight="1" x14ac:dyDescent="0.25">
      <c r="A41" s="40">
        <v>19</v>
      </c>
      <c r="B41" s="145">
        <v>190</v>
      </c>
      <c r="C41" s="50">
        <v>10114419968</v>
      </c>
      <c r="D41" s="51" t="s">
        <v>292</v>
      </c>
      <c r="E41" s="41" t="s">
        <v>293</v>
      </c>
      <c r="F41" s="108" t="s">
        <v>123</v>
      </c>
      <c r="G41" s="97" t="s">
        <v>54</v>
      </c>
      <c r="H41" s="93" t="s">
        <v>185</v>
      </c>
      <c r="I41" s="93">
        <v>1.0995370370370308E-3</v>
      </c>
      <c r="J41" s="71">
        <v>34.720308624965554</v>
      </c>
      <c r="K41" s="39"/>
      <c r="L41" s="48"/>
    </row>
    <row r="42" spans="1:12" s="4" customFormat="1" ht="24.75" customHeight="1" x14ac:dyDescent="0.25">
      <c r="A42" s="40">
        <v>20</v>
      </c>
      <c r="B42" s="145">
        <v>234</v>
      </c>
      <c r="C42" s="50">
        <v>10091152702</v>
      </c>
      <c r="D42" s="51" t="s">
        <v>247</v>
      </c>
      <c r="E42" s="41" t="s">
        <v>248</v>
      </c>
      <c r="F42" s="108" t="s">
        <v>123</v>
      </c>
      <c r="G42" s="97" t="s">
        <v>47</v>
      </c>
      <c r="H42" s="93" t="s">
        <v>185</v>
      </c>
      <c r="I42" s="93">
        <v>1.0995370370370308E-3</v>
      </c>
      <c r="J42" s="71">
        <v>34.720308624965554</v>
      </c>
      <c r="K42" s="39"/>
      <c r="L42" s="48"/>
    </row>
    <row r="43" spans="1:12" s="4" customFormat="1" ht="24.75" customHeight="1" x14ac:dyDescent="0.25">
      <c r="A43" s="40">
        <v>21</v>
      </c>
      <c r="B43" s="145">
        <v>152</v>
      </c>
      <c r="C43" s="50">
        <v>10103782607</v>
      </c>
      <c r="D43" s="51" t="s">
        <v>249</v>
      </c>
      <c r="E43" s="41" t="s">
        <v>250</v>
      </c>
      <c r="F43" s="108" t="s">
        <v>75</v>
      </c>
      <c r="G43" s="97" t="s">
        <v>24</v>
      </c>
      <c r="H43" s="93" t="s">
        <v>185</v>
      </c>
      <c r="I43" s="93">
        <v>1.0995370370370308E-3</v>
      </c>
      <c r="J43" s="71">
        <v>34.720308624965554</v>
      </c>
      <c r="K43" s="39"/>
      <c r="L43" s="48"/>
    </row>
    <row r="44" spans="1:12" s="4" customFormat="1" ht="24.75" customHeight="1" x14ac:dyDescent="0.25">
      <c r="A44" s="40">
        <v>22</v>
      </c>
      <c r="B44" s="145">
        <v>177</v>
      </c>
      <c r="C44" s="50">
        <v>10094924079</v>
      </c>
      <c r="D44" s="51" t="s">
        <v>261</v>
      </c>
      <c r="E44" s="41" t="s">
        <v>262</v>
      </c>
      <c r="F44" s="108" t="s">
        <v>123</v>
      </c>
      <c r="G44" s="97" t="s">
        <v>46</v>
      </c>
      <c r="H44" s="93" t="s">
        <v>185</v>
      </c>
      <c r="I44" s="93">
        <v>1.0995370370370308E-3</v>
      </c>
      <c r="J44" s="71">
        <v>34.720308624965554</v>
      </c>
      <c r="K44" s="39"/>
      <c r="L44" s="48"/>
    </row>
    <row r="45" spans="1:12" s="4" customFormat="1" ht="24.75" customHeight="1" x14ac:dyDescent="0.25">
      <c r="A45" s="40">
        <v>23</v>
      </c>
      <c r="B45" s="145">
        <v>193</v>
      </c>
      <c r="C45" s="50">
        <v>10104984595</v>
      </c>
      <c r="D45" s="51" t="s">
        <v>356</v>
      </c>
      <c r="E45" s="41" t="s">
        <v>357</v>
      </c>
      <c r="F45" s="108" t="s">
        <v>75</v>
      </c>
      <c r="G45" s="97" t="s">
        <v>51</v>
      </c>
      <c r="H45" s="93" t="s">
        <v>185</v>
      </c>
      <c r="I45" s="93">
        <v>1.0995370370370308E-3</v>
      </c>
      <c r="J45" s="71">
        <v>34.720308624965554</v>
      </c>
      <c r="K45" s="39"/>
      <c r="L45" s="48"/>
    </row>
    <row r="46" spans="1:12" s="4" customFormat="1" ht="24.75" customHeight="1" x14ac:dyDescent="0.25">
      <c r="A46" s="40">
        <v>24</v>
      </c>
      <c r="B46" s="145">
        <v>213</v>
      </c>
      <c r="C46" s="50">
        <v>10093532838</v>
      </c>
      <c r="D46" s="51" t="s">
        <v>224</v>
      </c>
      <c r="E46" s="41" t="s">
        <v>225</v>
      </c>
      <c r="F46" s="108" t="s">
        <v>40</v>
      </c>
      <c r="G46" s="97" t="s">
        <v>53</v>
      </c>
      <c r="H46" s="93" t="s">
        <v>185</v>
      </c>
      <c r="I46" s="93">
        <v>1.0995370370370308E-3</v>
      </c>
      <c r="J46" s="71">
        <v>34.720308624965554</v>
      </c>
      <c r="K46" s="39"/>
      <c r="L46" s="48"/>
    </row>
    <row r="47" spans="1:12" s="4" customFormat="1" ht="24.75" customHeight="1" x14ac:dyDescent="0.25">
      <c r="A47" s="40">
        <v>25</v>
      </c>
      <c r="B47" s="145">
        <v>180</v>
      </c>
      <c r="C47" s="50">
        <v>10105980362</v>
      </c>
      <c r="D47" s="51" t="s">
        <v>300</v>
      </c>
      <c r="E47" s="41" t="s">
        <v>301</v>
      </c>
      <c r="F47" s="108" t="s">
        <v>123</v>
      </c>
      <c r="G47" s="97" t="s">
        <v>46</v>
      </c>
      <c r="H47" s="93" t="s">
        <v>185</v>
      </c>
      <c r="I47" s="93">
        <v>1.0995370370370308E-3</v>
      </c>
      <c r="J47" s="71">
        <v>34.720308624965554</v>
      </c>
      <c r="K47" s="39"/>
      <c r="L47" s="48"/>
    </row>
    <row r="48" spans="1:12" s="4" customFormat="1" ht="24.75" customHeight="1" x14ac:dyDescent="0.25">
      <c r="A48" s="40">
        <v>26</v>
      </c>
      <c r="B48" s="145">
        <v>233</v>
      </c>
      <c r="C48" s="50">
        <v>10105908624</v>
      </c>
      <c r="D48" s="51" t="s">
        <v>269</v>
      </c>
      <c r="E48" s="41" t="s">
        <v>270</v>
      </c>
      <c r="F48" s="108" t="s">
        <v>123</v>
      </c>
      <c r="G48" s="97" t="s">
        <v>47</v>
      </c>
      <c r="H48" s="93" t="s">
        <v>185</v>
      </c>
      <c r="I48" s="93">
        <v>1.0995370370370308E-3</v>
      </c>
      <c r="J48" s="71">
        <v>34.720308624965554</v>
      </c>
      <c r="K48" s="39"/>
      <c r="L48" s="48"/>
    </row>
    <row r="49" spans="1:12" s="4" customFormat="1" ht="24.75" customHeight="1" x14ac:dyDescent="0.25">
      <c r="A49" s="40">
        <v>27</v>
      </c>
      <c r="B49" s="145">
        <v>237</v>
      </c>
      <c r="C49" s="50">
        <v>10115074720</v>
      </c>
      <c r="D49" s="51" t="s">
        <v>346</v>
      </c>
      <c r="E49" s="41" t="s">
        <v>347</v>
      </c>
      <c r="F49" s="108" t="s">
        <v>123</v>
      </c>
      <c r="G49" s="97" t="s">
        <v>47</v>
      </c>
      <c r="H49" s="93" t="s">
        <v>185</v>
      </c>
      <c r="I49" s="93">
        <v>1.0995370370370308E-3</v>
      </c>
      <c r="J49" s="71">
        <v>34.720308624965554</v>
      </c>
      <c r="K49" s="39"/>
      <c r="L49" s="48"/>
    </row>
    <row r="50" spans="1:12" s="4" customFormat="1" ht="24.75" customHeight="1" x14ac:dyDescent="0.25">
      <c r="A50" s="40">
        <v>28</v>
      </c>
      <c r="B50" s="145">
        <v>218</v>
      </c>
      <c r="C50" s="50">
        <v>10114018733</v>
      </c>
      <c r="D50" s="51" t="s">
        <v>286</v>
      </c>
      <c r="E50" s="41" t="s">
        <v>287</v>
      </c>
      <c r="F50" s="108" t="s">
        <v>123</v>
      </c>
      <c r="G50" s="97" t="s">
        <v>53</v>
      </c>
      <c r="H50" s="93" t="s">
        <v>185</v>
      </c>
      <c r="I50" s="93">
        <v>1.0995370370370308E-3</v>
      </c>
      <c r="J50" s="71">
        <v>34.720308624965554</v>
      </c>
      <c r="K50" s="39"/>
      <c r="L50" s="48"/>
    </row>
    <row r="51" spans="1:12" s="4" customFormat="1" ht="24.75" customHeight="1" x14ac:dyDescent="0.25">
      <c r="A51" s="40">
        <v>29</v>
      </c>
      <c r="B51" s="145">
        <v>173</v>
      </c>
      <c r="C51" s="50">
        <v>10111079330</v>
      </c>
      <c r="D51" s="51" t="s">
        <v>222</v>
      </c>
      <c r="E51" s="41" t="s">
        <v>223</v>
      </c>
      <c r="F51" s="108" t="s">
        <v>75</v>
      </c>
      <c r="G51" s="97" t="s">
        <v>24</v>
      </c>
      <c r="H51" s="93" t="s">
        <v>185</v>
      </c>
      <c r="I51" s="93">
        <v>1.0995370370370308E-3</v>
      </c>
      <c r="J51" s="71">
        <v>34.720308624965554</v>
      </c>
      <c r="K51" s="39"/>
      <c r="L51" s="48"/>
    </row>
    <row r="52" spans="1:12" s="4" customFormat="1" ht="24.75" customHeight="1" x14ac:dyDescent="0.25">
      <c r="A52" s="40">
        <v>30</v>
      </c>
      <c r="B52" s="145">
        <v>241</v>
      </c>
      <c r="C52" s="50">
        <v>10105908422</v>
      </c>
      <c r="D52" s="51" t="s">
        <v>352</v>
      </c>
      <c r="E52" s="41" t="s">
        <v>353</v>
      </c>
      <c r="F52" s="108" t="s">
        <v>123</v>
      </c>
      <c r="G52" s="97" t="s">
        <v>47</v>
      </c>
      <c r="H52" s="93" t="s">
        <v>185</v>
      </c>
      <c r="I52" s="93">
        <v>1.0995370370370308E-3</v>
      </c>
      <c r="J52" s="71">
        <v>34.720308624965554</v>
      </c>
      <c r="K52" s="39"/>
      <c r="L52" s="48"/>
    </row>
    <row r="53" spans="1:12" s="4" customFormat="1" ht="24.75" customHeight="1" x14ac:dyDescent="0.25">
      <c r="A53" s="40">
        <v>31</v>
      </c>
      <c r="B53" s="145">
        <v>210</v>
      </c>
      <c r="C53" s="50">
        <v>10101839573</v>
      </c>
      <c r="D53" s="51" t="s">
        <v>239</v>
      </c>
      <c r="E53" s="41" t="s">
        <v>240</v>
      </c>
      <c r="F53" s="108" t="s">
        <v>75</v>
      </c>
      <c r="G53" s="97" t="s">
        <v>80</v>
      </c>
      <c r="H53" s="93" t="s">
        <v>185</v>
      </c>
      <c r="I53" s="93">
        <v>1.0995370370370308E-3</v>
      </c>
      <c r="J53" s="71">
        <v>34.720308624965554</v>
      </c>
      <c r="K53" s="39"/>
      <c r="L53" s="48"/>
    </row>
    <row r="54" spans="1:12" s="4" customFormat="1" ht="24.75" customHeight="1" x14ac:dyDescent="0.25">
      <c r="A54" s="40">
        <v>32</v>
      </c>
      <c r="B54" s="145">
        <v>239</v>
      </c>
      <c r="C54" s="50">
        <v>10105987032</v>
      </c>
      <c r="D54" s="51" t="s">
        <v>294</v>
      </c>
      <c r="E54" s="41" t="s">
        <v>295</v>
      </c>
      <c r="F54" s="108" t="s">
        <v>40</v>
      </c>
      <c r="G54" s="97" t="s">
        <v>47</v>
      </c>
      <c r="H54" s="93" t="s">
        <v>185</v>
      </c>
      <c r="I54" s="93">
        <v>1.0995370370370308E-3</v>
      </c>
      <c r="J54" s="71">
        <v>34.720308624965554</v>
      </c>
      <c r="K54" s="39"/>
      <c r="L54" s="48"/>
    </row>
    <row r="55" spans="1:12" s="4" customFormat="1" ht="24.75" customHeight="1" x14ac:dyDescent="0.25">
      <c r="A55" s="40">
        <v>33</v>
      </c>
      <c r="B55" s="145">
        <v>211</v>
      </c>
      <c r="C55" s="50">
        <v>10105693810</v>
      </c>
      <c r="D55" s="51" t="s">
        <v>358</v>
      </c>
      <c r="E55" s="41" t="s">
        <v>359</v>
      </c>
      <c r="F55" s="108" t="s">
        <v>40</v>
      </c>
      <c r="G55" s="97" t="s">
        <v>80</v>
      </c>
      <c r="H55" s="93" t="s">
        <v>185</v>
      </c>
      <c r="I55" s="93">
        <v>1.0995370370370308E-3</v>
      </c>
      <c r="J55" s="71">
        <v>34.720308624965554</v>
      </c>
      <c r="K55" s="39"/>
      <c r="L55" s="48"/>
    </row>
    <row r="56" spans="1:12" s="4" customFormat="1" ht="24.75" customHeight="1" x14ac:dyDescent="0.25">
      <c r="A56" s="40">
        <v>34</v>
      </c>
      <c r="B56" s="145">
        <v>166</v>
      </c>
      <c r="C56" s="50">
        <v>10083214765</v>
      </c>
      <c r="D56" s="51" t="s">
        <v>253</v>
      </c>
      <c r="E56" s="41" t="s">
        <v>254</v>
      </c>
      <c r="F56" s="108" t="s">
        <v>75</v>
      </c>
      <c r="G56" s="97" t="s">
        <v>24</v>
      </c>
      <c r="H56" s="93" t="s">
        <v>185</v>
      </c>
      <c r="I56" s="93">
        <v>1.0995370370370308E-3</v>
      </c>
      <c r="J56" s="71">
        <v>34.720308624965554</v>
      </c>
      <c r="K56" s="39"/>
      <c r="L56" s="48"/>
    </row>
    <row r="57" spans="1:12" s="4" customFormat="1" ht="24.75" customHeight="1" x14ac:dyDescent="0.25">
      <c r="A57" s="40">
        <v>35</v>
      </c>
      <c r="B57" s="145">
        <v>206</v>
      </c>
      <c r="C57" s="50">
        <v>10096561157</v>
      </c>
      <c r="D57" s="51" t="s">
        <v>263</v>
      </c>
      <c r="E57" s="41" t="s">
        <v>264</v>
      </c>
      <c r="F57" s="108" t="s">
        <v>75</v>
      </c>
      <c r="G57" s="97" t="s">
        <v>29</v>
      </c>
      <c r="H57" s="93" t="s">
        <v>185</v>
      </c>
      <c r="I57" s="93">
        <v>1.0995370370370308E-3</v>
      </c>
      <c r="J57" s="71">
        <v>34.720308624965554</v>
      </c>
      <c r="K57" s="39"/>
      <c r="L57" s="48"/>
    </row>
    <row r="58" spans="1:12" s="4" customFormat="1" ht="24.75" customHeight="1" x14ac:dyDescent="0.25">
      <c r="A58" s="40">
        <v>36</v>
      </c>
      <c r="B58" s="145">
        <v>163</v>
      </c>
      <c r="C58" s="50">
        <v>10093565473</v>
      </c>
      <c r="D58" s="51" t="s">
        <v>251</v>
      </c>
      <c r="E58" s="41" t="s">
        <v>252</v>
      </c>
      <c r="F58" s="108" t="s">
        <v>75</v>
      </c>
      <c r="G58" s="97" t="s">
        <v>24</v>
      </c>
      <c r="H58" s="93" t="s">
        <v>185</v>
      </c>
      <c r="I58" s="93">
        <v>1.0995370370370308E-3</v>
      </c>
      <c r="J58" s="71">
        <v>34.720308624965554</v>
      </c>
      <c r="K58" s="39"/>
      <c r="L58" s="48"/>
    </row>
    <row r="59" spans="1:12" s="4" customFormat="1" ht="24.75" customHeight="1" x14ac:dyDescent="0.25">
      <c r="A59" s="40">
        <v>37</v>
      </c>
      <c r="B59" s="145">
        <v>151</v>
      </c>
      <c r="C59" s="50">
        <v>10092421378</v>
      </c>
      <c r="D59" s="51" t="s">
        <v>210</v>
      </c>
      <c r="E59" s="41" t="s">
        <v>211</v>
      </c>
      <c r="F59" s="108" t="s">
        <v>75</v>
      </c>
      <c r="G59" s="97" t="s">
        <v>24</v>
      </c>
      <c r="H59" s="93" t="s">
        <v>185</v>
      </c>
      <c r="I59" s="93">
        <v>1.0995370370370308E-3</v>
      </c>
      <c r="J59" s="71">
        <v>34.720308624965554</v>
      </c>
      <c r="K59" s="39"/>
      <c r="L59" s="48"/>
    </row>
    <row r="60" spans="1:12" s="4" customFormat="1" ht="24.75" customHeight="1" x14ac:dyDescent="0.25">
      <c r="A60" s="40">
        <v>38</v>
      </c>
      <c r="B60" s="145">
        <v>231</v>
      </c>
      <c r="C60" s="50">
        <v>10114795844</v>
      </c>
      <c r="D60" s="51" t="s">
        <v>360</v>
      </c>
      <c r="E60" s="41" t="s">
        <v>361</v>
      </c>
      <c r="F60" s="108" t="s">
        <v>123</v>
      </c>
      <c r="G60" s="97" t="s">
        <v>47</v>
      </c>
      <c r="H60" s="93" t="s">
        <v>185</v>
      </c>
      <c r="I60" s="93">
        <v>1.0995370370370308E-3</v>
      </c>
      <c r="J60" s="71">
        <v>34.720308624965554</v>
      </c>
      <c r="K60" s="39"/>
      <c r="L60" s="48"/>
    </row>
    <row r="61" spans="1:12" s="4" customFormat="1" ht="24.75" customHeight="1" x14ac:dyDescent="0.25">
      <c r="A61" s="40">
        <v>39</v>
      </c>
      <c r="B61" s="145">
        <v>174</v>
      </c>
      <c r="C61" s="50">
        <v>10111188252</v>
      </c>
      <c r="D61" s="51" t="s">
        <v>275</v>
      </c>
      <c r="E61" s="41" t="s">
        <v>276</v>
      </c>
      <c r="F61" s="108" t="s">
        <v>75</v>
      </c>
      <c r="G61" s="97" t="s">
        <v>24</v>
      </c>
      <c r="H61" s="93" t="s">
        <v>185</v>
      </c>
      <c r="I61" s="93">
        <v>1.0995370370370308E-3</v>
      </c>
      <c r="J61" s="71">
        <v>34.720308624965554</v>
      </c>
      <c r="K61" s="39"/>
      <c r="L61" s="48"/>
    </row>
    <row r="62" spans="1:12" s="4" customFormat="1" ht="24.75" customHeight="1" x14ac:dyDescent="0.25">
      <c r="A62" s="40">
        <v>40</v>
      </c>
      <c r="B62" s="145">
        <v>171</v>
      </c>
      <c r="C62" s="50">
        <v>10111044267</v>
      </c>
      <c r="D62" s="51" t="s">
        <v>296</v>
      </c>
      <c r="E62" s="41" t="s">
        <v>297</v>
      </c>
      <c r="F62" s="108" t="s">
        <v>75</v>
      </c>
      <c r="G62" s="97" t="s">
        <v>24</v>
      </c>
      <c r="H62" s="93" t="s">
        <v>185</v>
      </c>
      <c r="I62" s="93">
        <v>1.0995370370370308E-3</v>
      </c>
      <c r="J62" s="71">
        <v>34.720308624965554</v>
      </c>
      <c r="K62" s="39"/>
      <c r="L62" s="48"/>
    </row>
    <row r="63" spans="1:12" s="4" customFormat="1" ht="24.75" customHeight="1" x14ac:dyDescent="0.25">
      <c r="A63" s="40">
        <v>41</v>
      </c>
      <c r="B63" s="145">
        <v>189</v>
      </c>
      <c r="C63" s="50">
        <v>10107235605</v>
      </c>
      <c r="D63" s="51" t="s">
        <v>323</v>
      </c>
      <c r="E63" s="41" t="s">
        <v>260</v>
      </c>
      <c r="F63" s="108" t="s">
        <v>123</v>
      </c>
      <c r="G63" s="97" t="s">
        <v>54</v>
      </c>
      <c r="H63" s="93" t="s">
        <v>185</v>
      </c>
      <c r="I63" s="93">
        <v>1.0995370370370308E-3</v>
      </c>
      <c r="J63" s="71">
        <v>34.720308624965554</v>
      </c>
      <c r="K63" s="39"/>
      <c r="L63" s="48"/>
    </row>
    <row r="64" spans="1:12" s="4" customFormat="1" ht="24.75" customHeight="1" x14ac:dyDescent="0.25">
      <c r="A64" s="40">
        <v>42</v>
      </c>
      <c r="B64" s="145">
        <v>184</v>
      </c>
      <c r="C64" s="50">
        <v>0</v>
      </c>
      <c r="D64" s="51" t="s">
        <v>257</v>
      </c>
      <c r="E64" s="41" t="s">
        <v>258</v>
      </c>
      <c r="F64" s="108" t="s">
        <v>123</v>
      </c>
      <c r="G64" s="97" t="s">
        <v>46</v>
      </c>
      <c r="H64" s="93" t="s">
        <v>185</v>
      </c>
      <c r="I64" s="93">
        <v>1.0995370370370308E-3</v>
      </c>
      <c r="J64" s="71">
        <v>34.720308624965554</v>
      </c>
      <c r="K64" s="39"/>
      <c r="L64" s="48"/>
    </row>
    <row r="65" spans="1:12" s="4" customFormat="1" ht="24.75" customHeight="1" x14ac:dyDescent="0.25">
      <c r="A65" s="40">
        <v>43</v>
      </c>
      <c r="B65" s="145">
        <v>191</v>
      </c>
      <c r="C65" s="50">
        <v>10114420372</v>
      </c>
      <c r="D65" s="51" t="s">
        <v>304</v>
      </c>
      <c r="E65" s="41" t="s">
        <v>305</v>
      </c>
      <c r="F65" s="108" t="s">
        <v>123</v>
      </c>
      <c r="G65" s="97" t="s">
        <v>54</v>
      </c>
      <c r="H65" s="93" t="s">
        <v>185</v>
      </c>
      <c r="I65" s="93">
        <v>1.0995370370370308E-3</v>
      </c>
      <c r="J65" s="71">
        <v>34.720308624965554</v>
      </c>
      <c r="K65" s="39"/>
      <c r="L65" s="48"/>
    </row>
    <row r="66" spans="1:12" s="4" customFormat="1" ht="24.75" customHeight="1" x14ac:dyDescent="0.25">
      <c r="A66" s="40">
        <v>44</v>
      </c>
      <c r="B66" s="145">
        <v>188</v>
      </c>
      <c r="C66" s="50">
        <v>10107168715</v>
      </c>
      <c r="D66" s="51" t="s">
        <v>267</v>
      </c>
      <c r="E66" s="41" t="s">
        <v>268</v>
      </c>
      <c r="F66" s="108" t="s">
        <v>75</v>
      </c>
      <c r="G66" s="97" t="s">
        <v>54</v>
      </c>
      <c r="H66" s="93" t="s">
        <v>185</v>
      </c>
      <c r="I66" s="93">
        <v>1.0995370370370308E-3</v>
      </c>
      <c r="J66" s="71">
        <v>34.720308624965554</v>
      </c>
      <c r="K66" s="39"/>
      <c r="L66" s="48"/>
    </row>
    <row r="67" spans="1:12" s="4" customFormat="1" ht="24.75" customHeight="1" x14ac:dyDescent="0.25">
      <c r="A67" s="40">
        <v>45</v>
      </c>
      <c r="B67" s="145">
        <v>186</v>
      </c>
      <c r="C67" s="50">
        <v>10107173159</v>
      </c>
      <c r="D67" s="51" t="s">
        <v>321</v>
      </c>
      <c r="E67" s="41" t="s">
        <v>322</v>
      </c>
      <c r="F67" s="108" t="s">
        <v>75</v>
      </c>
      <c r="G67" s="97" t="s">
        <v>54</v>
      </c>
      <c r="H67" s="93" t="s">
        <v>185</v>
      </c>
      <c r="I67" s="93">
        <v>1.0995370370370308E-3</v>
      </c>
      <c r="J67" s="71">
        <v>34.720308624965554</v>
      </c>
      <c r="K67" s="39"/>
      <c r="L67" s="48"/>
    </row>
    <row r="68" spans="1:12" s="4" customFormat="1" ht="24.75" customHeight="1" x14ac:dyDescent="0.25">
      <c r="A68" s="40">
        <v>46</v>
      </c>
      <c r="B68" s="145">
        <v>194</v>
      </c>
      <c r="C68" s="50">
        <v>10096881863</v>
      </c>
      <c r="D68" s="51" t="s">
        <v>259</v>
      </c>
      <c r="E68" s="41" t="s">
        <v>260</v>
      </c>
      <c r="F68" s="108" t="s">
        <v>75</v>
      </c>
      <c r="G68" s="97" t="s">
        <v>55</v>
      </c>
      <c r="H68" s="93" t="s">
        <v>186</v>
      </c>
      <c r="I68" s="93">
        <v>1.2962962962962954E-3</v>
      </c>
      <c r="J68" s="71">
        <v>34.558420186505757</v>
      </c>
      <c r="K68" s="39"/>
      <c r="L68" s="48"/>
    </row>
    <row r="69" spans="1:12" s="4" customFormat="1" ht="24.75" customHeight="1" x14ac:dyDescent="0.25">
      <c r="A69" s="40">
        <v>47</v>
      </c>
      <c r="B69" s="145">
        <v>168</v>
      </c>
      <c r="C69" s="50">
        <v>10091139564</v>
      </c>
      <c r="D69" s="51" t="s">
        <v>233</v>
      </c>
      <c r="E69" s="41" t="s">
        <v>234</v>
      </c>
      <c r="F69" s="108" t="s">
        <v>75</v>
      </c>
      <c r="G69" s="97" t="s">
        <v>24</v>
      </c>
      <c r="H69" s="93" t="s">
        <v>187</v>
      </c>
      <c r="I69" s="93">
        <v>2.3263888888888917E-3</v>
      </c>
      <c r="J69" s="71">
        <v>33.734939759036145</v>
      </c>
      <c r="K69" s="39"/>
      <c r="L69" s="48"/>
    </row>
    <row r="70" spans="1:12" s="4" customFormat="1" ht="24.75" customHeight="1" x14ac:dyDescent="0.25">
      <c r="A70" s="40">
        <v>48</v>
      </c>
      <c r="B70" s="145">
        <v>205</v>
      </c>
      <c r="C70" s="50">
        <v>10104614682</v>
      </c>
      <c r="D70" s="51" t="s">
        <v>336</v>
      </c>
      <c r="E70" s="41" t="s">
        <v>337</v>
      </c>
      <c r="F70" s="108" t="s">
        <v>40</v>
      </c>
      <c r="G70" s="97" t="s">
        <v>93</v>
      </c>
      <c r="H70" s="93" t="s">
        <v>187</v>
      </c>
      <c r="I70" s="93">
        <v>2.3263888888888917E-3</v>
      </c>
      <c r="J70" s="71">
        <v>33.734939759036145</v>
      </c>
      <c r="K70" s="39"/>
      <c r="L70" s="48"/>
    </row>
    <row r="71" spans="1:12" s="4" customFormat="1" ht="24.75" customHeight="1" x14ac:dyDescent="0.25">
      <c r="A71" s="40">
        <v>49</v>
      </c>
      <c r="B71" s="145">
        <v>212</v>
      </c>
      <c r="C71" s="50">
        <v>10114698945</v>
      </c>
      <c r="D71" s="51" t="s">
        <v>288</v>
      </c>
      <c r="E71" s="41" t="s">
        <v>289</v>
      </c>
      <c r="F71" s="108" t="s">
        <v>75</v>
      </c>
      <c r="G71" s="97" t="s">
        <v>80</v>
      </c>
      <c r="H71" s="93" t="s">
        <v>187</v>
      </c>
      <c r="I71" s="93">
        <v>2.3263888888888917E-3</v>
      </c>
      <c r="J71" s="71">
        <v>33.734939759036145</v>
      </c>
      <c r="K71" s="39"/>
      <c r="L71" s="48"/>
    </row>
    <row r="72" spans="1:12" s="4" customFormat="1" ht="24.75" customHeight="1" x14ac:dyDescent="0.25">
      <c r="A72" s="40" t="s">
        <v>122</v>
      </c>
      <c r="B72" s="41">
        <v>161</v>
      </c>
      <c r="C72" s="50">
        <v>10101380744</v>
      </c>
      <c r="D72" s="51" t="s">
        <v>306</v>
      </c>
      <c r="E72" s="41" t="s">
        <v>266</v>
      </c>
      <c r="F72" s="108" t="s">
        <v>75</v>
      </c>
      <c r="G72" s="97" t="s">
        <v>24</v>
      </c>
      <c r="H72" s="93"/>
      <c r="I72" s="93" t="s">
        <v>207</v>
      </c>
      <c r="J72" s="71" t="s">
        <v>207</v>
      </c>
      <c r="K72" s="39"/>
      <c r="L72" s="48"/>
    </row>
    <row r="73" spans="1:12" s="4" customFormat="1" ht="24.75" customHeight="1" x14ac:dyDescent="0.25">
      <c r="A73" s="40" t="s">
        <v>122</v>
      </c>
      <c r="B73" s="41">
        <v>167</v>
      </c>
      <c r="C73" s="50">
        <v>10083214159</v>
      </c>
      <c r="D73" s="51" t="s">
        <v>284</v>
      </c>
      <c r="E73" s="41" t="s">
        <v>285</v>
      </c>
      <c r="F73" s="108" t="s">
        <v>75</v>
      </c>
      <c r="G73" s="97" t="s">
        <v>24</v>
      </c>
      <c r="H73" s="93"/>
      <c r="I73" s="93" t="s">
        <v>207</v>
      </c>
      <c r="J73" s="71" t="s">
        <v>207</v>
      </c>
      <c r="K73" s="39"/>
      <c r="L73" s="48"/>
    </row>
    <row r="74" spans="1:12" s="4" customFormat="1" ht="24.75" customHeight="1" x14ac:dyDescent="0.25">
      <c r="A74" s="40" t="s">
        <v>122</v>
      </c>
      <c r="B74" s="41">
        <v>169</v>
      </c>
      <c r="C74" s="50">
        <v>10111058920</v>
      </c>
      <c r="D74" s="51" t="s">
        <v>282</v>
      </c>
      <c r="E74" s="41" t="s">
        <v>283</v>
      </c>
      <c r="F74" s="108" t="s">
        <v>75</v>
      </c>
      <c r="G74" s="97" t="s">
        <v>24</v>
      </c>
      <c r="H74" s="93"/>
      <c r="I74" s="93" t="s">
        <v>207</v>
      </c>
      <c r="J74" s="71" t="s">
        <v>207</v>
      </c>
      <c r="K74" s="39"/>
      <c r="L74" s="48"/>
    </row>
    <row r="75" spans="1:12" s="4" customFormat="1" ht="24.75" customHeight="1" x14ac:dyDescent="0.25">
      <c r="A75" s="40" t="s">
        <v>122</v>
      </c>
      <c r="B75" s="41">
        <v>172</v>
      </c>
      <c r="C75" s="50">
        <v>10098742041</v>
      </c>
      <c r="D75" s="51" t="s">
        <v>309</v>
      </c>
      <c r="E75" s="41" t="s">
        <v>310</v>
      </c>
      <c r="F75" s="108" t="s">
        <v>75</v>
      </c>
      <c r="G75" s="97" t="s">
        <v>24</v>
      </c>
      <c r="H75" s="93"/>
      <c r="I75" s="93" t="s">
        <v>207</v>
      </c>
      <c r="J75" s="71" t="s">
        <v>207</v>
      </c>
      <c r="K75" s="39"/>
      <c r="L75" s="48"/>
    </row>
    <row r="76" spans="1:12" s="4" customFormat="1" ht="24.75" customHeight="1" x14ac:dyDescent="0.25">
      <c r="A76" s="40" t="s">
        <v>122</v>
      </c>
      <c r="B76" s="41">
        <v>178</v>
      </c>
      <c r="C76" s="50">
        <v>10104084115</v>
      </c>
      <c r="D76" s="51" t="s">
        <v>298</v>
      </c>
      <c r="E76" s="41" t="s">
        <v>299</v>
      </c>
      <c r="F76" s="108" t="s">
        <v>123</v>
      </c>
      <c r="G76" s="97" t="s">
        <v>46</v>
      </c>
      <c r="H76" s="93"/>
      <c r="I76" s="93" t="s">
        <v>207</v>
      </c>
      <c r="J76" s="71" t="s">
        <v>207</v>
      </c>
      <c r="K76" s="39"/>
      <c r="L76" s="48"/>
    </row>
    <row r="77" spans="1:12" s="4" customFormat="1" ht="24.75" customHeight="1" x14ac:dyDescent="0.25">
      <c r="A77" s="40" t="s">
        <v>122</v>
      </c>
      <c r="B77" s="41">
        <v>179</v>
      </c>
      <c r="C77" s="50">
        <v>10103844140</v>
      </c>
      <c r="D77" s="51" t="s">
        <v>311</v>
      </c>
      <c r="E77" s="41" t="s">
        <v>312</v>
      </c>
      <c r="F77" s="108" t="s">
        <v>123</v>
      </c>
      <c r="G77" s="97" t="s">
        <v>46</v>
      </c>
      <c r="H77" s="93"/>
      <c r="I77" s="93" t="s">
        <v>207</v>
      </c>
      <c r="J77" s="71" t="s">
        <v>207</v>
      </c>
      <c r="K77" s="39"/>
      <c r="L77" s="48"/>
    </row>
    <row r="78" spans="1:12" s="4" customFormat="1" ht="24.75" customHeight="1" x14ac:dyDescent="0.25">
      <c r="A78" s="40" t="s">
        <v>122</v>
      </c>
      <c r="B78" s="41">
        <v>181</v>
      </c>
      <c r="C78" s="50">
        <v>10105271858</v>
      </c>
      <c r="D78" s="51" t="s">
        <v>313</v>
      </c>
      <c r="E78" s="41" t="s">
        <v>314</v>
      </c>
      <c r="F78" s="108" t="s">
        <v>123</v>
      </c>
      <c r="G78" s="97" t="s">
        <v>46</v>
      </c>
      <c r="H78" s="93"/>
      <c r="I78" s="93" t="s">
        <v>207</v>
      </c>
      <c r="J78" s="71" t="s">
        <v>207</v>
      </c>
      <c r="K78" s="39"/>
      <c r="L78" s="48"/>
    </row>
    <row r="79" spans="1:12" s="4" customFormat="1" ht="24.75" customHeight="1" x14ac:dyDescent="0.25">
      <c r="A79" s="40" t="s">
        <v>122</v>
      </c>
      <c r="B79" s="41">
        <v>182</v>
      </c>
      <c r="C79" s="50">
        <v>10109564413</v>
      </c>
      <c r="D79" s="51" t="s">
        <v>315</v>
      </c>
      <c r="E79" s="41" t="s">
        <v>316</v>
      </c>
      <c r="F79" s="108" t="s">
        <v>75</v>
      </c>
      <c r="G79" s="97" t="s">
        <v>46</v>
      </c>
      <c r="H79" s="93"/>
      <c r="I79" s="93" t="s">
        <v>207</v>
      </c>
      <c r="J79" s="71" t="s">
        <v>207</v>
      </c>
      <c r="K79" s="39"/>
      <c r="L79" s="48"/>
    </row>
    <row r="80" spans="1:12" s="4" customFormat="1" ht="24.75" customHeight="1" x14ac:dyDescent="0.25">
      <c r="A80" s="40" t="s">
        <v>122</v>
      </c>
      <c r="B80" s="41">
        <v>185</v>
      </c>
      <c r="C80" s="50">
        <v>10103845352</v>
      </c>
      <c r="D80" s="51" t="s">
        <v>319</v>
      </c>
      <c r="E80" s="41" t="s">
        <v>320</v>
      </c>
      <c r="F80" s="108" t="s">
        <v>75</v>
      </c>
      <c r="G80" s="97" t="s">
        <v>46</v>
      </c>
      <c r="H80" s="93"/>
      <c r="I80" s="93" t="s">
        <v>207</v>
      </c>
      <c r="J80" s="71" t="s">
        <v>207</v>
      </c>
      <c r="K80" s="39"/>
      <c r="L80" s="48"/>
    </row>
    <row r="81" spans="1:12" s="4" customFormat="1" ht="24.75" customHeight="1" x14ac:dyDescent="0.25">
      <c r="A81" s="40" t="s">
        <v>122</v>
      </c>
      <c r="B81" s="41">
        <v>187</v>
      </c>
      <c r="C81" s="50">
        <v>10108261680</v>
      </c>
      <c r="D81" s="51" t="s">
        <v>273</v>
      </c>
      <c r="E81" s="41" t="s">
        <v>274</v>
      </c>
      <c r="F81" s="108" t="s">
        <v>75</v>
      </c>
      <c r="G81" s="97" t="s">
        <v>54</v>
      </c>
      <c r="H81" s="93"/>
      <c r="I81" s="93" t="s">
        <v>207</v>
      </c>
      <c r="J81" s="71" t="s">
        <v>207</v>
      </c>
      <c r="K81" s="39"/>
      <c r="L81" s="48"/>
    </row>
    <row r="82" spans="1:12" s="4" customFormat="1" ht="24.75" customHeight="1" x14ac:dyDescent="0.25">
      <c r="A82" s="40" t="s">
        <v>122</v>
      </c>
      <c r="B82" s="41">
        <v>192</v>
      </c>
      <c r="C82" s="50">
        <v>10081174432</v>
      </c>
      <c r="D82" s="51" t="s">
        <v>255</v>
      </c>
      <c r="E82" s="41" t="s">
        <v>256</v>
      </c>
      <c r="F82" s="108" t="s">
        <v>75</v>
      </c>
      <c r="G82" s="97" t="s">
        <v>90</v>
      </c>
      <c r="H82" s="93"/>
      <c r="I82" s="93" t="s">
        <v>207</v>
      </c>
      <c r="J82" s="71" t="s">
        <v>207</v>
      </c>
      <c r="K82" s="39"/>
      <c r="L82" s="48"/>
    </row>
    <row r="83" spans="1:12" s="4" customFormat="1" ht="24.75" customHeight="1" x14ac:dyDescent="0.25">
      <c r="A83" s="40" t="s">
        <v>122</v>
      </c>
      <c r="B83" s="41">
        <v>197</v>
      </c>
      <c r="C83" s="50">
        <v>10105085235</v>
      </c>
      <c r="D83" s="51" t="s">
        <v>324</v>
      </c>
      <c r="E83" s="41" t="s">
        <v>325</v>
      </c>
      <c r="F83" s="108" t="s">
        <v>40</v>
      </c>
      <c r="G83" s="97" t="s">
        <v>92</v>
      </c>
      <c r="H83" s="93"/>
      <c r="I83" s="93" t="s">
        <v>207</v>
      </c>
      <c r="J83" s="71" t="s">
        <v>207</v>
      </c>
      <c r="K83" s="39"/>
      <c r="L83" s="48"/>
    </row>
    <row r="84" spans="1:12" s="4" customFormat="1" ht="24.75" customHeight="1" x14ac:dyDescent="0.25">
      <c r="A84" s="40" t="s">
        <v>122</v>
      </c>
      <c r="B84" s="41">
        <v>198</v>
      </c>
      <c r="C84" s="50">
        <v>10114234658</v>
      </c>
      <c r="D84" s="51" t="s">
        <v>326</v>
      </c>
      <c r="E84" s="41" t="s">
        <v>327</v>
      </c>
      <c r="F84" s="108" t="s">
        <v>75</v>
      </c>
      <c r="G84" s="97" t="s">
        <v>92</v>
      </c>
      <c r="H84" s="93"/>
      <c r="I84" s="93" t="s">
        <v>207</v>
      </c>
      <c r="J84" s="71" t="s">
        <v>207</v>
      </c>
      <c r="K84" s="39"/>
      <c r="L84" s="48"/>
    </row>
    <row r="85" spans="1:12" s="4" customFormat="1" ht="24.75" customHeight="1" x14ac:dyDescent="0.25">
      <c r="A85" s="40" t="s">
        <v>122</v>
      </c>
      <c r="B85" s="41">
        <v>199</v>
      </c>
      <c r="C85" s="50">
        <v>10102491392</v>
      </c>
      <c r="D85" s="51" t="s">
        <v>328</v>
      </c>
      <c r="E85" s="41" t="s">
        <v>329</v>
      </c>
      <c r="F85" s="108" t="s">
        <v>75</v>
      </c>
      <c r="G85" s="97" t="s">
        <v>56</v>
      </c>
      <c r="H85" s="93"/>
      <c r="I85" s="93" t="s">
        <v>207</v>
      </c>
      <c r="J85" s="71" t="s">
        <v>207</v>
      </c>
      <c r="K85" s="39"/>
      <c r="L85" s="48"/>
    </row>
    <row r="86" spans="1:12" s="4" customFormat="1" ht="24.75" customHeight="1" x14ac:dyDescent="0.25">
      <c r="A86" s="40" t="s">
        <v>122</v>
      </c>
      <c r="B86" s="41">
        <v>200</v>
      </c>
      <c r="C86" s="50">
        <v>10115078053</v>
      </c>
      <c r="D86" s="51" t="s">
        <v>330</v>
      </c>
      <c r="E86" s="41" t="s">
        <v>331</v>
      </c>
      <c r="F86" s="108" t="s">
        <v>75</v>
      </c>
      <c r="G86" s="97" t="s">
        <v>56</v>
      </c>
      <c r="H86" s="93"/>
      <c r="I86" s="93" t="s">
        <v>207</v>
      </c>
      <c r="J86" s="71" t="s">
        <v>207</v>
      </c>
      <c r="K86" s="39"/>
      <c r="L86" s="48"/>
    </row>
    <row r="87" spans="1:12" s="4" customFormat="1" ht="24.75" customHeight="1" x14ac:dyDescent="0.25">
      <c r="A87" s="40" t="s">
        <v>122</v>
      </c>
      <c r="B87" s="41">
        <v>201</v>
      </c>
      <c r="C87" s="50">
        <v>10114924368</v>
      </c>
      <c r="D87" s="51" t="s">
        <v>332</v>
      </c>
      <c r="E87" s="41" t="s">
        <v>333</v>
      </c>
      <c r="F87" s="108" t="s">
        <v>75</v>
      </c>
      <c r="G87" s="97" t="s">
        <v>56</v>
      </c>
      <c r="H87" s="93"/>
      <c r="I87" s="93" t="s">
        <v>207</v>
      </c>
      <c r="J87" s="71" t="s">
        <v>207</v>
      </c>
      <c r="K87" s="39"/>
      <c r="L87" s="48"/>
    </row>
    <row r="88" spans="1:12" s="4" customFormat="1" ht="24.75" customHeight="1" x14ac:dyDescent="0.25">
      <c r="A88" s="40" t="s">
        <v>122</v>
      </c>
      <c r="B88" s="41">
        <v>202</v>
      </c>
      <c r="C88" s="50">
        <v>10114923661</v>
      </c>
      <c r="D88" s="51" t="s">
        <v>334</v>
      </c>
      <c r="E88" s="41" t="s">
        <v>335</v>
      </c>
      <c r="F88" s="108" t="s">
        <v>75</v>
      </c>
      <c r="G88" s="97" t="s">
        <v>56</v>
      </c>
      <c r="H88" s="93"/>
      <c r="I88" s="93" t="s">
        <v>207</v>
      </c>
      <c r="J88" s="71" t="s">
        <v>207</v>
      </c>
      <c r="K88" s="39"/>
      <c r="L88" s="48"/>
    </row>
    <row r="89" spans="1:12" s="4" customFormat="1" ht="24.75" customHeight="1" x14ac:dyDescent="0.25">
      <c r="A89" s="40" t="s">
        <v>122</v>
      </c>
      <c r="B89" s="41">
        <v>207</v>
      </c>
      <c r="C89" s="50">
        <v>10077248760</v>
      </c>
      <c r="D89" s="51" t="s">
        <v>302</v>
      </c>
      <c r="E89" s="41" t="s">
        <v>303</v>
      </c>
      <c r="F89" s="108" t="s">
        <v>40</v>
      </c>
      <c r="G89" s="97" t="s">
        <v>82</v>
      </c>
      <c r="H89" s="93"/>
      <c r="I89" s="93" t="s">
        <v>207</v>
      </c>
      <c r="J89" s="71" t="s">
        <v>207</v>
      </c>
      <c r="K89" s="39"/>
      <c r="L89" s="48"/>
    </row>
    <row r="90" spans="1:12" s="4" customFormat="1" ht="24.75" customHeight="1" x14ac:dyDescent="0.25">
      <c r="A90" s="40" t="s">
        <v>122</v>
      </c>
      <c r="B90" s="41">
        <v>208</v>
      </c>
      <c r="C90" s="50">
        <v>10104579724</v>
      </c>
      <c r="D90" s="51" t="s">
        <v>338</v>
      </c>
      <c r="E90" s="41" t="s">
        <v>339</v>
      </c>
      <c r="F90" s="108" t="s">
        <v>75</v>
      </c>
      <c r="G90" s="97" t="s">
        <v>82</v>
      </c>
      <c r="H90" s="93"/>
      <c r="I90" s="93" t="s">
        <v>207</v>
      </c>
      <c r="J90" s="71" t="s">
        <v>207</v>
      </c>
      <c r="K90" s="39"/>
      <c r="L90" s="48"/>
    </row>
    <row r="91" spans="1:12" s="4" customFormat="1" ht="24.75" customHeight="1" x14ac:dyDescent="0.25">
      <c r="A91" s="40" t="s">
        <v>122</v>
      </c>
      <c r="B91" s="41">
        <v>209</v>
      </c>
      <c r="C91" s="50">
        <v>10101512403</v>
      </c>
      <c r="D91" s="51" t="s">
        <v>280</v>
      </c>
      <c r="E91" s="41" t="s">
        <v>281</v>
      </c>
      <c r="F91" s="108" t="s">
        <v>75</v>
      </c>
      <c r="G91" s="97" t="s">
        <v>80</v>
      </c>
      <c r="H91" s="93"/>
      <c r="I91" s="93" t="s">
        <v>207</v>
      </c>
      <c r="J91" s="71" t="s">
        <v>207</v>
      </c>
      <c r="K91" s="39"/>
      <c r="L91" s="48"/>
    </row>
    <row r="92" spans="1:12" s="4" customFormat="1" ht="24.75" customHeight="1" x14ac:dyDescent="0.25">
      <c r="A92" s="40" t="s">
        <v>122</v>
      </c>
      <c r="B92" s="41">
        <v>214</v>
      </c>
      <c r="C92" s="50">
        <v>10094558513</v>
      </c>
      <c r="D92" s="51" t="s">
        <v>271</v>
      </c>
      <c r="E92" s="41" t="s">
        <v>272</v>
      </c>
      <c r="F92" s="108" t="s">
        <v>75</v>
      </c>
      <c r="G92" s="97" t="s">
        <v>53</v>
      </c>
      <c r="H92" s="93"/>
      <c r="I92" s="93" t="s">
        <v>207</v>
      </c>
      <c r="J92" s="71" t="s">
        <v>207</v>
      </c>
      <c r="K92" s="39"/>
      <c r="L92" s="48"/>
    </row>
    <row r="93" spans="1:12" s="4" customFormat="1" ht="24.75" customHeight="1" x14ac:dyDescent="0.25">
      <c r="A93" s="40" t="s">
        <v>122</v>
      </c>
      <c r="B93" s="41">
        <v>215</v>
      </c>
      <c r="C93" s="50">
        <v>10093566079</v>
      </c>
      <c r="D93" s="51" t="s">
        <v>340</v>
      </c>
      <c r="E93" s="41" t="s">
        <v>341</v>
      </c>
      <c r="F93" s="108" t="s">
        <v>75</v>
      </c>
      <c r="G93" s="97" t="s">
        <v>53</v>
      </c>
      <c r="H93" s="93"/>
      <c r="I93" s="93" t="s">
        <v>207</v>
      </c>
      <c r="J93" s="71" t="s">
        <v>207</v>
      </c>
      <c r="K93" s="39"/>
      <c r="L93" s="48"/>
    </row>
    <row r="94" spans="1:12" s="4" customFormat="1" ht="24.75" customHeight="1" x14ac:dyDescent="0.25">
      <c r="A94" s="40" t="s">
        <v>122</v>
      </c>
      <c r="B94" s="41">
        <v>216</v>
      </c>
      <c r="C94" s="50">
        <v>10113845446</v>
      </c>
      <c r="D94" s="51" t="s">
        <v>342</v>
      </c>
      <c r="E94" s="41" t="s">
        <v>343</v>
      </c>
      <c r="F94" s="108" t="s">
        <v>75</v>
      </c>
      <c r="G94" s="97" t="s">
        <v>53</v>
      </c>
      <c r="H94" s="93"/>
      <c r="I94" s="93" t="s">
        <v>207</v>
      </c>
      <c r="J94" s="71" t="s">
        <v>207</v>
      </c>
      <c r="K94" s="39"/>
      <c r="L94" s="48"/>
    </row>
    <row r="95" spans="1:12" s="4" customFormat="1" ht="24.75" customHeight="1" x14ac:dyDescent="0.25">
      <c r="A95" s="40" t="s">
        <v>122</v>
      </c>
      <c r="B95" s="41">
        <v>232</v>
      </c>
      <c r="C95" s="50">
        <v>10091739146</v>
      </c>
      <c r="D95" s="51" t="s">
        <v>290</v>
      </c>
      <c r="E95" s="41" t="s">
        <v>291</v>
      </c>
      <c r="F95" s="108" t="s">
        <v>40</v>
      </c>
      <c r="G95" s="97" t="s">
        <v>47</v>
      </c>
      <c r="H95" s="93"/>
      <c r="I95" s="93" t="s">
        <v>207</v>
      </c>
      <c r="J95" s="71" t="s">
        <v>207</v>
      </c>
      <c r="K95" s="39"/>
      <c r="L95" s="48"/>
    </row>
    <row r="96" spans="1:12" s="4" customFormat="1" ht="24.75" customHeight="1" x14ac:dyDescent="0.25">
      <c r="A96" s="40" t="s">
        <v>122</v>
      </c>
      <c r="B96" s="41">
        <v>235</v>
      </c>
      <c r="C96" s="50">
        <v>10104923769</v>
      </c>
      <c r="D96" s="51" t="s">
        <v>344</v>
      </c>
      <c r="E96" s="41" t="s">
        <v>345</v>
      </c>
      <c r="F96" s="108" t="s">
        <v>123</v>
      </c>
      <c r="G96" s="97" t="s">
        <v>47</v>
      </c>
      <c r="H96" s="93"/>
      <c r="I96" s="93" t="s">
        <v>207</v>
      </c>
      <c r="J96" s="71" t="s">
        <v>207</v>
      </c>
      <c r="K96" s="39"/>
      <c r="L96" s="48"/>
    </row>
    <row r="97" spans="1:12" s="4" customFormat="1" ht="24.75" customHeight="1" x14ac:dyDescent="0.25">
      <c r="A97" s="40" t="s">
        <v>122</v>
      </c>
      <c r="B97" s="41">
        <v>238</v>
      </c>
      <c r="C97" s="50">
        <v>10113848173</v>
      </c>
      <c r="D97" s="51" t="s">
        <v>348</v>
      </c>
      <c r="E97" s="41" t="s">
        <v>349</v>
      </c>
      <c r="F97" s="108" t="s">
        <v>123</v>
      </c>
      <c r="G97" s="97" t="s">
        <v>47</v>
      </c>
      <c r="H97" s="93"/>
      <c r="I97" s="93" t="s">
        <v>207</v>
      </c>
      <c r="J97" s="71" t="s">
        <v>207</v>
      </c>
      <c r="K97" s="39"/>
      <c r="L97" s="48"/>
    </row>
    <row r="98" spans="1:12" s="4" customFormat="1" ht="24.75" customHeight="1" x14ac:dyDescent="0.25">
      <c r="A98" s="40" t="s">
        <v>122</v>
      </c>
      <c r="B98" s="41">
        <v>240</v>
      </c>
      <c r="C98" s="50">
        <v>10104992073</v>
      </c>
      <c r="D98" s="51" t="s">
        <v>350</v>
      </c>
      <c r="E98" s="41" t="s">
        <v>351</v>
      </c>
      <c r="F98" s="108" t="s">
        <v>40</v>
      </c>
      <c r="G98" s="97" t="s">
        <v>47</v>
      </c>
      <c r="H98" s="93"/>
      <c r="I98" s="93" t="s">
        <v>207</v>
      </c>
      <c r="J98" s="71" t="s">
        <v>207</v>
      </c>
      <c r="K98" s="39"/>
      <c r="L98" s="48"/>
    </row>
    <row r="99" spans="1:12" s="4" customFormat="1" ht="24.75" customHeight="1" x14ac:dyDescent="0.25">
      <c r="A99" s="40" t="s">
        <v>122</v>
      </c>
      <c r="B99" s="41">
        <v>242</v>
      </c>
      <c r="C99" s="50">
        <v>10090445511</v>
      </c>
      <c r="D99" s="51" t="s">
        <v>629</v>
      </c>
      <c r="E99" s="41" t="s">
        <v>630</v>
      </c>
      <c r="F99" s="108" t="s">
        <v>123</v>
      </c>
      <c r="G99" s="97" t="s">
        <v>52</v>
      </c>
      <c r="H99" s="93"/>
      <c r="I99" s="93" t="s">
        <v>207</v>
      </c>
      <c r="J99" s="71" t="s">
        <v>207</v>
      </c>
      <c r="K99" s="39"/>
      <c r="L99" s="48"/>
    </row>
    <row r="100" spans="1:12" s="4" customFormat="1" ht="24.75" customHeight="1" x14ac:dyDescent="0.25">
      <c r="A100" s="40" t="s">
        <v>121</v>
      </c>
      <c r="B100" s="41">
        <v>164</v>
      </c>
      <c r="C100" s="50">
        <v>10075125470</v>
      </c>
      <c r="D100" s="51" t="s">
        <v>307</v>
      </c>
      <c r="E100" s="41" t="s">
        <v>308</v>
      </c>
      <c r="F100" s="108" t="s">
        <v>75</v>
      </c>
      <c r="G100" s="97" t="s">
        <v>24</v>
      </c>
      <c r="H100" s="93"/>
      <c r="I100" s="93" t="s">
        <v>207</v>
      </c>
      <c r="J100" s="71" t="s">
        <v>207</v>
      </c>
      <c r="K100" s="39"/>
      <c r="L100" s="48"/>
    </row>
    <row r="101" spans="1:12" s="4" customFormat="1" ht="24.75" customHeight="1" x14ac:dyDescent="0.25">
      <c r="A101" s="40" t="s">
        <v>121</v>
      </c>
      <c r="B101" s="41">
        <v>176</v>
      </c>
      <c r="C101" s="50">
        <v>10077285035</v>
      </c>
      <c r="D101" s="51" t="s">
        <v>354</v>
      </c>
      <c r="E101" s="41" t="s">
        <v>355</v>
      </c>
      <c r="F101" s="108" t="s">
        <v>75</v>
      </c>
      <c r="G101" s="97" t="s">
        <v>24</v>
      </c>
      <c r="H101" s="93"/>
      <c r="I101" s="93" t="s">
        <v>207</v>
      </c>
      <c r="J101" s="71" t="s">
        <v>207</v>
      </c>
      <c r="K101" s="39"/>
      <c r="L101" s="48"/>
    </row>
    <row r="102" spans="1:12" s="4" customFormat="1" ht="24.75" customHeight="1" thickBot="1" x14ac:dyDescent="0.3">
      <c r="A102" s="40" t="s">
        <v>121</v>
      </c>
      <c r="B102" s="41">
        <v>183</v>
      </c>
      <c r="C102" s="50">
        <v>10115153835</v>
      </c>
      <c r="D102" s="51" t="s">
        <v>317</v>
      </c>
      <c r="E102" s="41" t="s">
        <v>318</v>
      </c>
      <c r="F102" s="108" t="s">
        <v>123</v>
      </c>
      <c r="G102" s="97" t="s">
        <v>46</v>
      </c>
      <c r="H102" s="93"/>
      <c r="I102" s="93" t="s">
        <v>207</v>
      </c>
      <c r="J102" s="106" t="s">
        <v>207</v>
      </c>
      <c r="K102" s="39"/>
      <c r="L102" s="48"/>
    </row>
    <row r="103" spans="1:12" ht="9" customHeight="1" thickTop="1" thickBot="1" x14ac:dyDescent="0.35">
      <c r="A103" s="33"/>
      <c r="B103" s="34"/>
      <c r="C103" s="34"/>
      <c r="D103" s="35"/>
      <c r="E103" s="25"/>
      <c r="F103" s="26"/>
      <c r="G103" s="27"/>
      <c r="H103" s="31"/>
      <c r="I103" s="31"/>
      <c r="J103" s="72"/>
      <c r="K103" s="31"/>
      <c r="L103" s="31"/>
    </row>
    <row r="104" spans="1:12" ht="15" thickTop="1" x14ac:dyDescent="0.25">
      <c r="A104" s="182" t="s">
        <v>5</v>
      </c>
      <c r="B104" s="173"/>
      <c r="C104" s="173"/>
      <c r="D104" s="173"/>
      <c r="E104" s="173"/>
      <c r="F104" s="173"/>
      <c r="G104" s="173" t="s">
        <v>6</v>
      </c>
      <c r="H104" s="173"/>
      <c r="I104" s="173"/>
      <c r="J104" s="173"/>
      <c r="K104" s="173"/>
      <c r="L104" s="174"/>
    </row>
    <row r="105" spans="1:12" x14ac:dyDescent="0.25">
      <c r="A105" s="52" t="s">
        <v>30</v>
      </c>
      <c r="B105" s="53"/>
      <c r="C105" s="58"/>
      <c r="D105" s="109" t="s">
        <v>157</v>
      </c>
      <c r="E105" s="77"/>
      <c r="F105" s="83"/>
      <c r="G105" s="59" t="s">
        <v>41</v>
      </c>
      <c r="H105" s="109">
        <v>16</v>
      </c>
      <c r="I105" s="77"/>
      <c r="J105" s="78"/>
      <c r="K105" s="73" t="s">
        <v>39</v>
      </c>
      <c r="L105" s="111">
        <f>COUNTIF(F23:F137,"ЗМС")</f>
        <v>0</v>
      </c>
    </row>
    <row r="106" spans="1:12" x14ac:dyDescent="0.25">
      <c r="A106" s="52" t="s">
        <v>31</v>
      </c>
      <c r="B106" s="8"/>
      <c r="C106" s="60"/>
      <c r="D106" s="129">
        <v>0.67</v>
      </c>
      <c r="E106" s="84"/>
      <c r="F106" s="85"/>
      <c r="G106" s="61" t="s">
        <v>34</v>
      </c>
      <c r="H106" s="110">
        <f>H107+H112</f>
        <v>80</v>
      </c>
      <c r="I106" s="79"/>
      <c r="J106" s="80"/>
      <c r="K106" s="74" t="s">
        <v>21</v>
      </c>
      <c r="L106" s="111">
        <f>COUNTIF(F23:F137,"МСМК")</f>
        <v>0</v>
      </c>
    </row>
    <row r="107" spans="1:12" x14ac:dyDescent="0.25">
      <c r="A107" s="52" t="s">
        <v>32</v>
      </c>
      <c r="B107" s="8"/>
      <c r="C107" s="63"/>
      <c r="D107" s="110" t="s">
        <v>158</v>
      </c>
      <c r="E107" s="84"/>
      <c r="F107" s="85"/>
      <c r="G107" s="61" t="s">
        <v>35</v>
      </c>
      <c r="H107" s="110">
        <f>H108+H109+H110+H111</f>
        <v>77</v>
      </c>
      <c r="I107" s="79"/>
      <c r="J107" s="80"/>
      <c r="K107" s="74" t="s">
        <v>25</v>
      </c>
      <c r="L107" s="111">
        <f>COUNTIF(F23:F137,"МС")</f>
        <v>0</v>
      </c>
    </row>
    <row r="108" spans="1:12" x14ac:dyDescent="0.25">
      <c r="A108" s="52" t="s">
        <v>33</v>
      </c>
      <c r="B108" s="8"/>
      <c r="C108" s="63"/>
      <c r="D108" s="110" t="s">
        <v>189</v>
      </c>
      <c r="E108" s="84"/>
      <c r="F108" s="85"/>
      <c r="G108" s="61" t="s">
        <v>36</v>
      </c>
      <c r="H108" s="110">
        <f>COUNT(A23:A137)</f>
        <v>49</v>
      </c>
      <c r="I108" s="79"/>
      <c r="J108" s="80"/>
      <c r="K108" s="74" t="s">
        <v>40</v>
      </c>
      <c r="L108" s="111">
        <f>COUNTIF(F23:F137,"КМС")</f>
        <v>12</v>
      </c>
    </row>
    <row r="109" spans="1:12" x14ac:dyDescent="0.25">
      <c r="A109" s="52"/>
      <c r="B109" s="8"/>
      <c r="C109" s="63"/>
      <c r="D109" s="36"/>
      <c r="E109" s="84"/>
      <c r="F109" s="85"/>
      <c r="G109" s="61" t="s">
        <v>76</v>
      </c>
      <c r="H109" s="110">
        <f>COUNTIF(A23:A137,"ЛИМ")</f>
        <v>0</v>
      </c>
      <c r="I109" s="79"/>
      <c r="J109" s="80"/>
      <c r="K109" s="74" t="s">
        <v>75</v>
      </c>
      <c r="L109" s="111">
        <f>COUNTIF(F23:F137,"1 СР")</f>
        <v>47</v>
      </c>
    </row>
    <row r="110" spans="1:12" x14ac:dyDescent="0.25">
      <c r="A110" s="52"/>
      <c r="B110" s="8"/>
      <c r="C110" s="8"/>
      <c r="D110" s="36"/>
      <c r="E110" s="84"/>
      <c r="F110" s="85"/>
      <c r="G110" s="61" t="s">
        <v>37</v>
      </c>
      <c r="H110" s="110">
        <f>COUNTIF(A23:A137,"НФ")</f>
        <v>28</v>
      </c>
      <c r="I110" s="79"/>
      <c r="J110" s="80"/>
      <c r="K110" s="74" t="s">
        <v>123</v>
      </c>
      <c r="L110" s="111">
        <f>COUNTIF(F23:F137,"2 СР")</f>
        <v>20</v>
      </c>
    </row>
    <row r="111" spans="1:12" x14ac:dyDescent="0.25">
      <c r="A111" s="52"/>
      <c r="B111" s="8"/>
      <c r="C111" s="8"/>
      <c r="D111" s="36"/>
      <c r="E111" s="84"/>
      <c r="F111" s="85"/>
      <c r="G111" s="61" t="s">
        <v>42</v>
      </c>
      <c r="H111" s="110">
        <f>COUNTIF(A23:A137,"ДСКВ")</f>
        <v>0</v>
      </c>
      <c r="I111" s="79"/>
      <c r="J111" s="80"/>
      <c r="K111" s="74" t="s">
        <v>124</v>
      </c>
      <c r="L111" s="112">
        <f>COUNTIF(F23:F137,"3 СР")</f>
        <v>1</v>
      </c>
    </row>
    <row r="112" spans="1:12" x14ac:dyDescent="0.25">
      <c r="A112" s="52"/>
      <c r="B112" s="8"/>
      <c r="C112" s="8"/>
      <c r="D112" s="36"/>
      <c r="E112" s="86"/>
      <c r="F112" s="87"/>
      <c r="G112" s="61" t="s">
        <v>38</v>
      </c>
      <c r="H112" s="110">
        <f>COUNTIF(A23:A137,"НС")</f>
        <v>3</v>
      </c>
      <c r="I112" s="81"/>
      <c r="J112" s="82"/>
      <c r="K112" s="74"/>
      <c r="L112" s="62"/>
    </row>
    <row r="113" spans="1:12" ht="9.75" customHeight="1" x14ac:dyDescent="0.25">
      <c r="A113" s="18"/>
      <c r="L113" s="19"/>
    </row>
    <row r="114" spans="1:12" ht="15.6" x14ac:dyDescent="0.25">
      <c r="A114" s="177" t="s">
        <v>3</v>
      </c>
      <c r="B114" s="178"/>
      <c r="C114" s="178"/>
      <c r="D114" s="178"/>
      <c r="E114" s="178" t="s">
        <v>12</v>
      </c>
      <c r="F114" s="178"/>
      <c r="G114" s="178"/>
      <c r="H114" s="178"/>
      <c r="I114" s="178" t="s">
        <v>4</v>
      </c>
      <c r="J114" s="178"/>
      <c r="K114" s="178"/>
      <c r="L114" s="179"/>
    </row>
    <row r="115" spans="1:12" x14ac:dyDescent="0.25">
      <c r="A115" s="122"/>
      <c r="B115" s="123"/>
      <c r="C115" s="123"/>
      <c r="D115" s="123"/>
      <c r="E115" s="123"/>
      <c r="F115" s="127"/>
      <c r="G115" s="127"/>
      <c r="H115" s="127"/>
      <c r="I115" s="127"/>
      <c r="J115" s="127"/>
      <c r="K115" s="127"/>
      <c r="L115" s="128"/>
    </row>
    <row r="116" spans="1:12" x14ac:dyDescent="0.25">
      <c r="A116" s="136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8"/>
    </row>
    <row r="117" spans="1:12" x14ac:dyDescent="0.25">
      <c r="A117" s="136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8"/>
    </row>
    <row r="118" spans="1:12" x14ac:dyDescent="0.25">
      <c r="A118" s="136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8"/>
    </row>
    <row r="119" spans="1:12" x14ac:dyDescent="0.25">
      <c r="A119" s="122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4"/>
    </row>
    <row r="120" spans="1:12" x14ac:dyDescent="0.25">
      <c r="A120" s="122"/>
      <c r="B120" s="123"/>
      <c r="C120" s="123"/>
      <c r="D120" s="123"/>
      <c r="E120" s="123"/>
      <c r="F120" s="125"/>
      <c r="G120" s="125"/>
      <c r="H120" s="125"/>
      <c r="I120" s="125"/>
      <c r="J120" s="125"/>
      <c r="K120" s="125"/>
      <c r="L120" s="126"/>
    </row>
    <row r="121" spans="1:12" ht="16.2" thickBot="1" x14ac:dyDescent="0.3">
      <c r="A121" s="192"/>
      <c r="B121" s="183"/>
      <c r="C121" s="183"/>
      <c r="D121" s="183"/>
      <c r="E121" s="183" t="s">
        <v>87</v>
      </c>
      <c r="F121" s="183"/>
      <c r="G121" s="183"/>
      <c r="H121" s="183"/>
      <c r="I121" s="183" t="s">
        <v>88</v>
      </c>
      <c r="J121" s="183"/>
      <c r="K121" s="183"/>
      <c r="L121" s="184"/>
    </row>
    <row r="122" spans="1:12" ht="14.4" thickTop="1" x14ac:dyDescent="0.25"/>
    <row r="125" spans="1:12" x14ac:dyDescent="0.25">
      <c r="A125" s="1" t="s">
        <v>72</v>
      </c>
    </row>
    <row r="127" spans="1:12" x14ac:dyDescent="0.25">
      <c r="A127" s="1" t="s">
        <v>63</v>
      </c>
    </row>
    <row r="128" spans="1:12" x14ac:dyDescent="0.25">
      <c r="A128" s="1" t="s">
        <v>64</v>
      </c>
    </row>
    <row r="129" spans="1:4" x14ac:dyDescent="0.25">
      <c r="A129" s="1" t="s">
        <v>66</v>
      </c>
    </row>
    <row r="130" spans="1:4" x14ac:dyDescent="0.25">
      <c r="A130" s="1" t="s">
        <v>65</v>
      </c>
    </row>
    <row r="131" spans="1:4" x14ac:dyDescent="0.25">
      <c r="A131" s="1" t="s">
        <v>67</v>
      </c>
    </row>
    <row r="132" spans="1:4" x14ac:dyDescent="0.25">
      <c r="A132" s="1" t="s">
        <v>68</v>
      </c>
    </row>
    <row r="133" spans="1:4" x14ac:dyDescent="0.25">
      <c r="A133" s="1" t="s">
        <v>69</v>
      </c>
    </row>
    <row r="134" spans="1:4" x14ac:dyDescent="0.25">
      <c r="A134" s="57" t="s">
        <v>61</v>
      </c>
      <c r="D134" s="1" t="s">
        <v>70</v>
      </c>
    </row>
    <row r="135" spans="1:4" x14ac:dyDescent="0.25">
      <c r="A135" s="57" t="s">
        <v>62</v>
      </c>
    </row>
    <row r="136" spans="1:4" x14ac:dyDescent="0.25">
      <c r="A136" s="57" t="s">
        <v>73</v>
      </c>
    </row>
    <row r="137" spans="1:4" x14ac:dyDescent="0.25">
      <c r="A137" s="98" t="s">
        <v>79</v>
      </c>
    </row>
    <row r="138" spans="1:4" x14ac:dyDescent="0.25">
      <c r="A138" s="98" t="s">
        <v>78</v>
      </c>
    </row>
    <row r="139" spans="1:4" x14ac:dyDescent="0.25">
      <c r="A139" s="94" t="s">
        <v>41</v>
      </c>
      <c r="C139" s="76" t="s">
        <v>71</v>
      </c>
    </row>
    <row r="140" spans="1:4" x14ac:dyDescent="0.25">
      <c r="A140" s="95" t="s">
        <v>77</v>
      </c>
      <c r="C140" s="76"/>
    </row>
    <row r="141" spans="1:4" x14ac:dyDescent="0.25">
      <c r="A141" s="1" t="s">
        <v>74</v>
      </c>
    </row>
  </sheetData>
  <mergeCells count="33">
    <mergeCell ref="A114:D114"/>
    <mergeCell ref="E114:H114"/>
    <mergeCell ref="I114:L114"/>
    <mergeCell ref="A121:D121"/>
    <mergeCell ref="E121:H121"/>
    <mergeCell ref="I121:L121"/>
    <mergeCell ref="A104:F104"/>
    <mergeCell ref="G104:L104"/>
    <mergeCell ref="A15:G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conditionalFormatting sqref="B1 B6:B7 B9:B11 B15:B1048576">
    <cfRule type="duplicateValues" dxfId="14" priority="5"/>
  </conditionalFormatting>
  <conditionalFormatting sqref="B2">
    <cfRule type="duplicateValues" dxfId="13" priority="4"/>
  </conditionalFormatting>
  <conditionalFormatting sqref="B3">
    <cfRule type="duplicateValues" dxfId="12" priority="3"/>
  </conditionalFormatting>
  <conditionalFormatting sqref="B4">
    <cfRule type="duplicateValues" dxfId="11" priority="2"/>
  </conditionalFormatting>
  <conditionalFormatting sqref="B13:B14">
    <cfRule type="duplicateValues" dxfId="1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101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1D349-DC90-4D55-92DB-87EF872EA550}">
  <sheetPr>
    <tabColor theme="3" tint="-0.249977111117893"/>
    <pageSetUpPr fitToPage="1"/>
  </sheetPr>
  <dimension ref="A1:Q123"/>
  <sheetViews>
    <sheetView view="pageBreakPreview" zoomScaleNormal="100" zoomScaleSheetLayoutView="100" workbookViewId="0">
      <selection activeCell="D13" sqref="D1:D1048576"/>
    </sheetView>
  </sheetViews>
  <sheetFormatPr defaultColWidth="9.109375" defaultRowHeight="13.8" x14ac:dyDescent="0.25"/>
  <cols>
    <col min="1" max="1" width="7" style="1" customWidth="1"/>
    <col min="2" max="2" width="7" style="140" customWidth="1"/>
    <col min="3" max="3" width="13.33203125" style="140" customWidth="1"/>
    <col min="4" max="4" width="30.33203125" style="1" customWidth="1"/>
    <col min="5" max="5" width="11.6640625" style="1" customWidth="1"/>
    <col min="6" max="6" width="7.6640625" style="1" customWidth="1"/>
    <col min="7" max="7" width="22.44140625" style="1" customWidth="1"/>
    <col min="8" max="8" width="11.44140625" style="1" customWidth="1"/>
    <col min="9" max="9" width="11.5546875" style="1" customWidth="1"/>
    <col min="10" max="10" width="13.5546875" style="75" customWidth="1"/>
    <col min="11" max="11" width="13.33203125" style="1" customWidth="1"/>
    <col min="12" max="12" width="18.6640625" style="1" customWidth="1"/>
    <col min="13" max="16384" width="9.109375" style="1"/>
  </cols>
  <sheetData>
    <row r="1" spans="1:17" ht="15.75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7" ht="15.75" customHeight="1" x14ac:dyDescent="0.25">
      <c r="A2" s="148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7" ht="15.75" customHeight="1" x14ac:dyDescent="0.25">
      <c r="A3" s="148" t="s">
        <v>11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7" ht="21" x14ac:dyDescent="0.25">
      <c r="A4" s="148" t="s">
        <v>84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7" x14ac:dyDescent="0.3">
      <c r="A5" s="149" t="s">
        <v>207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O5" s="32"/>
    </row>
    <row r="6" spans="1:17" s="2" customFormat="1" ht="28.8" x14ac:dyDescent="0.3">
      <c r="A6" s="155" t="s">
        <v>85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Q6" s="32"/>
    </row>
    <row r="7" spans="1:17" s="2" customFormat="1" ht="18" customHeight="1" x14ac:dyDescent="0.25">
      <c r="A7" s="156" t="s">
        <v>17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7" s="2" customFormat="1" ht="4.5" customHeight="1" thickBot="1" x14ac:dyDescent="0.3">
      <c r="A8" s="160" t="s">
        <v>207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7" ht="19.5" customHeight="1" thickTop="1" x14ac:dyDescent="0.25">
      <c r="A9" s="157" t="s">
        <v>22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9"/>
    </row>
    <row r="10" spans="1:17" ht="18" customHeight="1" x14ac:dyDescent="0.25">
      <c r="A10" s="170" t="s">
        <v>633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2"/>
    </row>
    <row r="11" spans="1:17" ht="19.5" customHeight="1" x14ac:dyDescent="0.25">
      <c r="A11" s="170" t="s">
        <v>94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2"/>
    </row>
    <row r="12" spans="1:17" ht="5.25" customHeight="1" x14ac:dyDescent="0.25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3"/>
    </row>
    <row r="13" spans="1:17" ht="15.6" x14ac:dyDescent="0.3">
      <c r="A13" s="64" t="s">
        <v>202</v>
      </c>
      <c r="B13" s="28"/>
      <c r="C13" s="28"/>
      <c r="D13" s="99"/>
      <c r="E13" s="5"/>
      <c r="F13" s="5"/>
      <c r="G13" s="49" t="s">
        <v>362</v>
      </c>
      <c r="H13" s="5"/>
      <c r="I13" s="5"/>
      <c r="J13" s="65"/>
      <c r="K13" s="42"/>
      <c r="L13" s="43" t="s">
        <v>626</v>
      </c>
    </row>
    <row r="14" spans="1:17" ht="15.6" x14ac:dyDescent="0.25">
      <c r="A14" s="146" t="s">
        <v>627</v>
      </c>
      <c r="B14" s="14"/>
      <c r="C14" s="14"/>
      <c r="D14" s="100"/>
      <c r="E14" s="6"/>
      <c r="F14" s="6"/>
      <c r="G14" s="147" t="s">
        <v>631</v>
      </c>
      <c r="H14" s="6"/>
      <c r="I14" s="6"/>
      <c r="J14" s="66"/>
      <c r="K14" s="44"/>
      <c r="L14" s="101" t="s">
        <v>206</v>
      </c>
    </row>
    <row r="15" spans="1:17" ht="14.4" x14ac:dyDescent="0.25">
      <c r="A15" s="150" t="s">
        <v>10</v>
      </c>
      <c r="B15" s="151"/>
      <c r="C15" s="151"/>
      <c r="D15" s="151"/>
      <c r="E15" s="151"/>
      <c r="F15" s="151"/>
      <c r="G15" s="152"/>
      <c r="H15" s="23" t="s">
        <v>1</v>
      </c>
      <c r="I15" s="22"/>
      <c r="J15" s="67"/>
      <c r="K15" s="22"/>
      <c r="L15" s="24"/>
    </row>
    <row r="16" spans="1:17" ht="14.4" x14ac:dyDescent="0.25">
      <c r="A16" s="20" t="s">
        <v>18</v>
      </c>
      <c r="B16" s="16"/>
      <c r="C16" s="16"/>
      <c r="D16" s="10"/>
      <c r="E16" s="11"/>
      <c r="F16" s="10"/>
      <c r="G16" s="12"/>
      <c r="H16" s="57" t="s">
        <v>60</v>
      </c>
      <c r="I16" s="7"/>
      <c r="J16" s="68"/>
      <c r="K16" s="7"/>
      <c r="L16" s="21"/>
    </row>
    <row r="17" spans="1:12" ht="14.4" x14ac:dyDescent="0.25">
      <c r="A17" s="20" t="s">
        <v>19</v>
      </c>
      <c r="B17" s="16"/>
      <c r="C17" s="16"/>
      <c r="D17" s="9"/>
      <c r="E17" s="11"/>
      <c r="F17" s="10"/>
      <c r="G17" s="12" t="s">
        <v>87</v>
      </c>
      <c r="H17" s="57" t="s">
        <v>61</v>
      </c>
      <c r="I17" s="7"/>
      <c r="J17" s="68"/>
      <c r="K17" s="7"/>
      <c r="L17" s="56"/>
    </row>
    <row r="18" spans="1:12" ht="14.4" x14ac:dyDescent="0.25">
      <c r="A18" s="20" t="s">
        <v>20</v>
      </c>
      <c r="B18" s="16"/>
      <c r="C18" s="16"/>
      <c r="D18" s="9"/>
      <c r="E18" s="11"/>
      <c r="F18" s="10"/>
      <c r="G18" s="12" t="s">
        <v>88</v>
      </c>
      <c r="H18" s="57" t="s">
        <v>62</v>
      </c>
      <c r="I18" s="7"/>
      <c r="J18" s="68"/>
      <c r="K18" s="7"/>
      <c r="L18" s="56"/>
    </row>
    <row r="19" spans="1:12" ht="16.2" thickBot="1" x14ac:dyDescent="0.3">
      <c r="A19" s="20" t="s">
        <v>16</v>
      </c>
      <c r="B19" s="17"/>
      <c r="C19" s="17"/>
      <c r="D19" s="8"/>
      <c r="E19" s="8"/>
      <c r="F19" s="8"/>
      <c r="G19" s="12" t="s">
        <v>89</v>
      </c>
      <c r="H19" s="57" t="s">
        <v>59</v>
      </c>
      <c r="I19" s="7"/>
      <c r="J19" s="68"/>
      <c r="K19" s="91">
        <v>76</v>
      </c>
      <c r="L19" s="21" t="s">
        <v>190</v>
      </c>
    </row>
    <row r="20" spans="1:12" ht="9.75" customHeight="1" thickTop="1" thickBot="1" x14ac:dyDescent="0.3">
      <c r="A20" s="37"/>
      <c r="B20" s="30"/>
      <c r="C20" s="30"/>
      <c r="D20" s="29"/>
      <c r="E20" s="29"/>
      <c r="F20" s="29"/>
      <c r="G20" s="29"/>
      <c r="H20" s="29"/>
      <c r="I20" s="29"/>
      <c r="J20" s="69"/>
      <c r="K20" s="29"/>
      <c r="L20" s="38"/>
    </row>
    <row r="21" spans="1:12" s="3" customFormat="1" ht="21" customHeight="1" thickTop="1" x14ac:dyDescent="0.25">
      <c r="A21" s="168" t="s">
        <v>7</v>
      </c>
      <c r="B21" s="164" t="s">
        <v>13</v>
      </c>
      <c r="C21" s="164" t="s">
        <v>45</v>
      </c>
      <c r="D21" s="164" t="s">
        <v>2</v>
      </c>
      <c r="E21" s="164" t="s">
        <v>44</v>
      </c>
      <c r="F21" s="164" t="s">
        <v>9</v>
      </c>
      <c r="G21" s="180" t="s">
        <v>14</v>
      </c>
      <c r="H21" s="180" t="s">
        <v>8</v>
      </c>
      <c r="I21" s="164" t="s">
        <v>27</v>
      </c>
      <c r="J21" s="166" t="s">
        <v>23</v>
      </c>
      <c r="K21" s="153" t="s">
        <v>26</v>
      </c>
      <c r="L21" s="175" t="s">
        <v>15</v>
      </c>
    </row>
    <row r="22" spans="1:12" s="3" customFormat="1" ht="13.5" customHeight="1" thickBot="1" x14ac:dyDescent="0.3">
      <c r="A22" s="169"/>
      <c r="B22" s="165"/>
      <c r="C22" s="165"/>
      <c r="D22" s="165"/>
      <c r="E22" s="165"/>
      <c r="F22" s="165"/>
      <c r="G22" s="181"/>
      <c r="H22" s="181"/>
      <c r="I22" s="165"/>
      <c r="J22" s="167"/>
      <c r="K22" s="154"/>
      <c r="L22" s="176"/>
    </row>
    <row r="23" spans="1:12" s="4" customFormat="1" ht="24.75" customHeight="1" thickTop="1" x14ac:dyDescent="0.25">
      <c r="A23" s="45">
        <v>1</v>
      </c>
      <c r="B23" s="54">
        <v>106</v>
      </c>
      <c r="C23" s="54">
        <v>10036076809</v>
      </c>
      <c r="D23" s="55" t="s">
        <v>364</v>
      </c>
      <c r="E23" s="41" t="s">
        <v>365</v>
      </c>
      <c r="F23" s="107" t="s">
        <v>25</v>
      </c>
      <c r="G23" s="96" t="s">
        <v>24</v>
      </c>
      <c r="H23" s="92" t="s">
        <v>191</v>
      </c>
      <c r="I23" s="93" t="s">
        <v>207</v>
      </c>
      <c r="J23" s="70">
        <v>30.46431355082953</v>
      </c>
      <c r="K23" s="46"/>
      <c r="L23" s="47"/>
    </row>
    <row r="24" spans="1:12" s="4" customFormat="1" ht="24.75" customHeight="1" x14ac:dyDescent="0.25">
      <c r="A24" s="40">
        <v>2</v>
      </c>
      <c r="B24" s="144">
        <v>103</v>
      </c>
      <c r="C24" s="50">
        <v>10036064681</v>
      </c>
      <c r="D24" s="51" t="s">
        <v>370</v>
      </c>
      <c r="E24" s="41" t="s">
        <v>365</v>
      </c>
      <c r="F24" s="108" t="s">
        <v>40</v>
      </c>
      <c r="G24" s="97" t="s">
        <v>46</v>
      </c>
      <c r="H24" s="93" t="s">
        <v>191</v>
      </c>
      <c r="I24" s="93" t="s">
        <v>207</v>
      </c>
      <c r="J24" s="71">
        <v>30.46431355082953</v>
      </c>
      <c r="K24" s="39"/>
      <c r="L24" s="48"/>
    </row>
    <row r="25" spans="1:12" s="4" customFormat="1" ht="24.75" customHeight="1" x14ac:dyDescent="0.25">
      <c r="A25" s="40">
        <v>3</v>
      </c>
      <c r="B25" s="145">
        <v>105</v>
      </c>
      <c r="C25" s="50">
        <v>10049916685</v>
      </c>
      <c r="D25" s="51" t="s">
        <v>368</v>
      </c>
      <c r="E25" s="41" t="s">
        <v>369</v>
      </c>
      <c r="F25" s="108" t="s">
        <v>25</v>
      </c>
      <c r="G25" s="97" t="s">
        <v>24</v>
      </c>
      <c r="H25" s="93" t="s">
        <v>191</v>
      </c>
      <c r="I25" s="93" t="s">
        <v>207</v>
      </c>
      <c r="J25" s="71">
        <v>30.46431355082953</v>
      </c>
      <c r="K25" s="39"/>
      <c r="L25" s="48"/>
    </row>
    <row r="26" spans="1:12" s="4" customFormat="1" ht="24.75" customHeight="1" x14ac:dyDescent="0.25">
      <c r="A26" s="40">
        <v>4</v>
      </c>
      <c r="B26" s="145">
        <v>104</v>
      </c>
      <c r="C26" s="50">
        <v>10072990864</v>
      </c>
      <c r="D26" s="51" t="s">
        <v>366</v>
      </c>
      <c r="E26" s="41" t="s">
        <v>367</v>
      </c>
      <c r="F26" s="108" t="s">
        <v>40</v>
      </c>
      <c r="G26" s="97" t="s">
        <v>24</v>
      </c>
      <c r="H26" s="93" t="s">
        <v>191</v>
      </c>
      <c r="I26" s="93" t="s">
        <v>207</v>
      </c>
      <c r="J26" s="71">
        <v>30.46431355082953</v>
      </c>
      <c r="K26" s="39"/>
      <c r="L26" s="48"/>
    </row>
    <row r="27" spans="1:12" s="4" customFormat="1" ht="24.75" customHeight="1" x14ac:dyDescent="0.25">
      <c r="A27" s="40">
        <v>5</v>
      </c>
      <c r="B27" s="145">
        <v>145</v>
      </c>
      <c r="C27" s="50">
        <v>10053913691</v>
      </c>
      <c r="D27" s="51" t="s">
        <v>371</v>
      </c>
      <c r="E27" s="41" t="s">
        <v>372</v>
      </c>
      <c r="F27" s="108" t="s">
        <v>40</v>
      </c>
      <c r="G27" s="97" t="s">
        <v>81</v>
      </c>
      <c r="H27" s="93" t="s">
        <v>191</v>
      </c>
      <c r="I27" s="93" t="s">
        <v>207</v>
      </c>
      <c r="J27" s="71">
        <v>30.46431355082953</v>
      </c>
      <c r="K27" s="39"/>
      <c r="L27" s="48"/>
    </row>
    <row r="28" spans="1:12" s="4" customFormat="1" ht="24.75" customHeight="1" x14ac:dyDescent="0.25">
      <c r="A28" s="40">
        <v>6</v>
      </c>
      <c r="B28" s="145">
        <v>146</v>
      </c>
      <c r="C28" s="50">
        <v>10059478259</v>
      </c>
      <c r="D28" s="51" t="s">
        <v>373</v>
      </c>
      <c r="E28" s="41" t="s">
        <v>374</v>
      </c>
      <c r="F28" s="108" t="s">
        <v>40</v>
      </c>
      <c r="G28" s="97" t="s">
        <v>24</v>
      </c>
      <c r="H28" s="93" t="s">
        <v>191</v>
      </c>
      <c r="I28" s="93" t="s">
        <v>207</v>
      </c>
      <c r="J28" s="71">
        <v>30.46431355082953</v>
      </c>
      <c r="K28" s="39"/>
      <c r="L28" s="130"/>
    </row>
    <row r="29" spans="1:12" s="4" customFormat="1" ht="24.75" customHeight="1" x14ac:dyDescent="0.25">
      <c r="A29" s="40">
        <v>7</v>
      </c>
      <c r="B29" s="145">
        <v>108</v>
      </c>
      <c r="C29" s="50">
        <v>10052470819</v>
      </c>
      <c r="D29" s="51" t="s">
        <v>404</v>
      </c>
      <c r="E29" s="41" t="s">
        <v>405</v>
      </c>
      <c r="F29" s="108" t="s">
        <v>40</v>
      </c>
      <c r="G29" s="97" t="s">
        <v>24</v>
      </c>
      <c r="H29" s="93" t="s">
        <v>191</v>
      </c>
      <c r="I29" s="93" t="s">
        <v>207</v>
      </c>
      <c r="J29" s="71">
        <v>30.46431355082953</v>
      </c>
      <c r="K29" s="39"/>
      <c r="L29" s="48"/>
    </row>
    <row r="30" spans="1:12" s="4" customFormat="1" ht="24.75" customHeight="1" x14ac:dyDescent="0.25">
      <c r="A30" s="40">
        <v>8</v>
      </c>
      <c r="B30" s="145">
        <v>142</v>
      </c>
      <c r="C30" s="50">
        <v>10079774905</v>
      </c>
      <c r="D30" s="51" t="s">
        <v>375</v>
      </c>
      <c r="E30" s="41" t="s">
        <v>376</v>
      </c>
      <c r="F30" s="108" t="s">
        <v>40</v>
      </c>
      <c r="G30" s="97" t="s">
        <v>377</v>
      </c>
      <c r="H30" s="93" t="s">
        <v>191</v>
      </c>
      <c r="I30" s="93" t="s">
        <v>207</v>
      </c>
      <c r="J30" s="71">
        <v>30.46431355082953</v>
      </c>
      <c r="K30" s="39"/>
      <c r="L30" s="48"/>
    </row>
    <row r="31" spans="1:12" s="4" customFormat="1" ht="24.75" customHeight="1" x14ac:dyDescent="0.25">
      <c r="A31" s="40">
        <v>9</v>
      </c>
      <c r="B31" s="145">
        <v>110</v>
      </c>
      <c r="C31" s="50">
        <v>10036034975</v>
      </c>
      <c r="D31" s="51" t="s">
        <v>382</v>
      </c>
      <c r="E31" s="41" t="s">
        <v>383</v>
      </c>
      <c r="F31" s="108" t="s">
        <v>40</v>
      </c>
      <c r="G31" s="97" t="s">
        <v>24</v>
      </c>
      <c r="H31" s="93" t="s">
        <v>191</v>
      </c>
      <c r="I31" s="93" t="s">
        <v>207</v>
      </c>
      <c r="J31" s="71">
        <v>30.46431355082953</v>
      </c>
      <c r="K31" s="39"/>
      <c r="L31" s="48"/>
    </row>
    <row r="32" spans="1:12" s="4" customFormat="1" ht="24.75" customHeight="1" x14ac:dyDescent="0.25">
      <c r="A32" s="40">
        <v>10</v>
      </c>
      <c r="B32" s="145">
        <v>143</v>
      </c>
      <c r="C32" s="50">
        <v>10036067311</v>
      </c>
      <c r="D32" s="51" t="s">
        <v>466</v>
      </c>
      <c r="E32" s="41" t="s">
        <v>467</v>
      </c>
      <c r="F32" s="108" t="s">
        <v>40</v>
      </c>
      <c r="G32" s="97" t="s">
        <v>81</v>
      </c>
      <c r="H32" s="93" t="s">
        <v>191</v>
      </c>
      <c r="I32" s="93" t="s">
        <v>207</v>
      </c>
      <c r="J32" s="71">
        <v>30.46431355082953</v>
      </c>
      <c r="K32" s="39"/>
      <c r="L32" s="48"/>
    </row>
    <row r="33" spans="1:12" s="4" customFormat="1" ht="24.75" customHeight="1" x14ac:dyDescent="0.25">
      <c r="A33" s="40">
        <v>11</v>
      </c>
      <c r="B33" s="145">
        <v>127</v>
      </c>
      <c r="C33" s="50">
        <v>10051128377</v>
      </c>
      <c r="D33" s="51" t="s">
        <v>437</v>
      </c>
      <c r="E33" s="41" t="s">
        <v>438</v>
      </c>
      <c r="F33" s="108" t="s">
        <v>40</v>
      </c>
      <c r="G33" s="97" t="s">
        <v>47</v>
      </c>
      <c r="H33" s="93" t="s">
        <v>191</v>
      </c>
      <c r="I33" s="93" t="s">
        <v>207</v>
      </c>
      <c r="J33" s="71">
        <v>30.46431355082953</v>
      </c>
      <c r="K33" s="39"/>
      <c r="L33" s="48"/>
    </row>
    <row r="34" spans="1:12" s="4" customFormat="1" ht="24.75" customHeight="1" x14ac:dyDescent="0.25">
      <c r="A34" s="40">
        <v>12</v>
      </c>
      <c r="B34" s="145">
        <v>144</v>
      </c>
      <c r="C34" s="50">
        <v>10053913489</v>
      </c>
      <c r="D34" s="51" t="s">
        <v>468</v>
      </c>
      <c r="E34" s="41" t="s">
        <v>469</v>
      </c>
      <c r="F34" s="108" t="s">
        <v>40</v>
      </c>
      <c r="G34" s="97" t="s">
        <v>81</v>
      </c>
      <c r="H34" s="93" t="s">
        <v>191</v>
      </c>
      <c r="I34" s="93" t="s">
        <v>207</v>
      </c>
      <c r="J34" s="71">
        <v>30.46431355082953</v>
      </c>
      <c r="K34" s="39"/>
      <c r="L34" s="48"/>
    </row>
    <row r="35" spans="1:12" s="4" customFormat="1" ht="24.75" customHeight="1" x14ac:dyDescent="0.25">
      <c r="A35" s="40">
        <v>13</v>
      </c>
      <c r="B35" s="145">
        <v>118</v>
      </c>
      <c r="C35" s="50">
        <v>10053914196</v>
      </c>
      <c r="D35" s="51" t="s">
        <v>422</v>
      </c>
      <c r="E35" s="41" t="s">
        <v>379</v>
      </c>
      <c r="F35" s="108" t="s">
        <v>40</v>
      </c>
      <c r="G35" s="97" t="s">
        <v>80</v>
      </c>
      <c r="H35" s="93" t="s">
        <v>191</v>
      </c>
      <c r="I35" s="93" t="s">
        <v>207</v>
      </c>
      <c r="J35" s="71">
        <v>30.46431355082953</v>
      </c>
      <c r="K35" s="39"/>
      <c r="L35" s="48"/>
    </row>
    <row r="36" spans="1:12" s="4" customFormat="1" ht="24.75" customHeight="1" x14ac:dyDescent="0.25">
      <c r="A36" s="40">
        <v>14</v>
      </c>
      <c r="B36" s="145">
        <v>119</v>
      </c>
      <c r="C36" s="50">
        <v>10053914200</v>
      </c>
      <c r="D36" s="51" t="s">
        <v>378</v>
      </c>
      <c r="E36" s="41" t="s">
        <v>379</v>
      </c>
      <c r="F36" s="108" t="s">
        <v>40</v>
      </c>
      <c r="G36" s="97" t="s">
        <v>80</v>
      </c>
      <c r="H36" s="93" t="s">
        <v>191</v>
      </c>
      <c r="I36" s="93" t="s">
        <v>207</v>
      </c>
      <c r="J36" s="71">
        <v>30.46431355082953</v>
      </c>
      <c r="K36" s="39"/>
      <c r="L36" s="48"/>
    </row>
    <row r="37" spans="1:12" s="4" customFormat="1" ht="24.75" customHeight="1" x14ac:dyDescent="0.25">
      <c r="A37" s="40">
        <v>15</v>
      </c>
      <c r="B37" s="145">
        <v>102</v>
      </c>
      <c r="C37" s="50">
        <v>10080746117</v>
      </c>
      <c r="D37" s="51" t="s">
        <v>402</v>
      </c>
      <c r="E37" s="41" t="s">
        <v>403</v>
      </c>
      <c r="F37" s="108" t="s">
        <v>40</v>
      </c>
      <c r="G37" s="97" t="s">
        <v>46</v>
      </c>
      <c r="H37" s="93" t="s">
        <v>191</v>
      </c>
      <c r="I37" s="93" t="s">
        <v>207</v>
      </c>
      <c r="J37" s="71">
        <v>30.46431355082953</v>
      </c>
      <c r="K37" s="39"/>
      <c r="L37" s="48"/>
    </row>
    <row r="38" spans="1:12" s="4" customFormat="1" ht="24.75" customHeight="1" x14ac:dyDescent="0.25">
      <c r="A38" s="40">
        <v>16</v>
      </c>
      <c r="B38" s="145">
        <v>129</v>
      </c>
      <c r="C38" s="50">
        <v>10083910640</v>
      </c>
      <c r="D38" s="51" t="s">
        <v>441</v>
      </c>
      <c r="E38" s="41" t="s">
        <v>442</v>
      </c>
      <c r="F38" s="108" t="s">
        <v>40</v>
      </c>
      <c r="G38" s="97" t="s">
        <v>47</v>
      </c>
      <c r="H38" s="93" t="s">
        <v>191</v>
      </c>
      <c r="I38" s="93" t="s">
        <v>207</v>
      </c>
      <c r="J38" s="71">
        <v>30.46431355082953</v>
      </c>
      <c r="K38" s="39"/>
      <c r="L38" s="48"/>
    </row>
    <row r="39" spans="1:12" s="4" customFormat="1" ht="24.75" customHeight="1" x14ac:dyDescent="0.25">
      <c r="A39" s="40">
        <v>17</v>
      </c>
      <c r="B39" s="145">
        <v>137</v>
      </c>
      <c r="C39" s="50">
        <v>10055892491</v>
      </c>
      <c r="D39" s="51" t="s">
        <v>456</v>
      </c>
      <c r="E39" s="41" t="s">
        <v>457</v>
      </c>
      <c r="F39" s="108" t="s">
        <v>40</v>
      </c>
      <c r="G39" s="97" t="s">
        <v>52</v>
      </c>
      <c r="H39" s="93" t="s">
        <v>191</v>
      </c>
      <c r="I39" s="93" t="s">
        <v>207</v>
      </c>
      <c r="J39" s="71">
        <v>30.46431355082953</v>
      </c>
      <c r="K39" s="39"/>
      <c r="L39" s="48"/>
    </row>
    <row r="40" spans="1:12" s="4" customFormat="1" ht="24.75" customHeight="1" x14ac:dyDescent="0.25">
      <c r="A40" s="40">
        <v>18</v>
      </c>
      <c r="B40" s="145">
        <v>130</v>
      </c>
      <c r="C40" s="50">
        <v>10083910539</v>
      </c>
      <c r="D40" s="51" t="s">
        <v>443</v>
      </c>
      <c r="E40" s="41" t="s">
        <v>442</v>
      </c>
      <c r="F40" s="108" t="s">
        <v>40</v>
      </c>
      <c r="G40" s="97" t="s">
        <v>47</v>
      </c>
      <c r="H40" s="93" t="s">
        <v>191</v>
      </c>
      <c r="I40" s="93" t="s">
        <v>207</v>
      </c>
      <c r="J40" s="71">
        <v>30.46431355082953</v>
      </c>
      <c r="K40" s="39"/>
      <c r="L40" s="48"/>
    </row>
    <row r="41" spans="1:12" s="4" customFormat="1" ht="24.75" customHeight="1" x14ac:dyDescent="0.25">
      <c r="A41" s="40">
        <v>19</v>
      </c>
      <c r="B41" s="145">
        <v>107</v>
      </c>
      <c r="C41" s="50">
        <v>10054263400</v>
      </c>
      <c r="D41" s="51" t="s">
        <v>380</v>
      </c>
      <c r="E41" s="41" t="s">
        <v>381</v>
      </c>
      <c r="F41" s="108" t="s">
        <v>40</v>
      </c>
      <c r="G41" s="97" t="s">
        <v>24</v>
      </c>
      <c r="H41" s="93" t="s">
        <v>191</v>
      </c>
      <c r="I41" s="93" t="s">
        <v>207</v>
      </c>
      <c r="J41" s="71">
        <v>30.46431355082953</v>
      </c>
      <c r="K41" s="39"/>
      <c r="L41" s="48"/>
    </row>
    <row r="42" spans="1:12" s="4" customFormat="1" ht="24.75" customHeight="1" x14ac:dyDescent="0.25">
      <c r="A42" s="40" t="s">
        <v>122</v>
      </c>
      <c r="B42" s="145">
        <v>87</v>
      </c>
      <c r="C42" s="50">
        <v>10090445410</v>
      </c>
      <c r="D42" s="51" t="s">
        <v>611</v>
      </c>
      <c r="E42" s="41" t="s">
        <v>612</v>
      </c>
      <c r="F42" s="108" t="s">
        <v>40</v>
      </c>
      <c r="G42" s="97" t="s">
        <v>52</v>
      </c>
      <c r="H42" s="93"/>
      <c r="I42" s="93" t="s">
        <v>207</v>
      </c>
      <c r="J42" s="71" t="s">
        <v>207</v>
      </c>
      <c r="K42" s="39"/>
      <c r="L42" s="48"/>
    </row>
    <row r="43" spans="1:12" s="4" customFormat="1" ht="24.75" customHeight="1" x14ac:dyDescent="0.25">
      <c r="A43" s="40" t="s">
        <v>122</v>
      </c>
      <c r="B43" s="145">
        <v>88</v>
      </c>
      <c r="C43" s="50">
        <v>10080702768</v>
      </c>
      <c r="D43" s="51" t="s">
        <v>613</v>
      </c>
      <c r="E43" s="41" t="s">
        <v>614</v>
      </c>
      <c r="F43" s="108" t="s">
        <v>40</v>
      </c>
      <c r="G43" s="97" t="s">
        <v>52</v>
      </c>
      <c r="H43" s="93"/>
      <c r="I43" s="93" t="s">
        <v>207</v>
      </c>
      <c r="J43" s="71" t="s">
        <v>207</v>
      </c>
      <c r="K43" s="39"/>
      <c r="L43" s="48"/>
    </row>
    <row r="44" spans="1:12" s="4" customFormat="1" ht="24.75" customHeight="1" x14ac:dyDescent="0.25">
      <c r="A44" s="40" t="s">
        <v>122</v>
      </c>
      <c r="B44" s="145">
        <v>89</v>
      </c>
      <c r="C44" s="50">
        <v>10080703374</v>
      </c>
      <c r="D44" s="51" t="s">
        <v>615</v>
      </c>
      <c r="E44" s="41" t="s">
        <v>616</v>
      </c>
      <c r="F44" s="108" t="s">
        <v>40</v>
      </c>
      <c r="G44" s="97" t="s">
        <v>52</v>
      </c>
      <c r="H44" s="93"/>
      <c r="I44" s="93" t="s">
        <v>207</v>
      </c>
      <c r="J44" s="71" t="s">
        <v>207</v>
      </c>
      <c r="K44" s="39"/>
      <c r="L44" s="48"/>
    </row>
    <row r="45" spans="1:12" s="4" customFormat="1" ht="24.75" customHeight="1" x14ac:dyDescent="0.25">
      <c r="A45" s="40" t="s">
        <v>122</v>
      </c>
      <c r="B45" s="145">
        <v>90</v>
      </c>
      <c r="C45" s="50">
        <v>10080173413</v>
      </c>
      <c r="D45" s="51" t="s">
        <v>609</v>
      </c>
      <c r="E45" s="41" t="s">
        <v>610</v>
      </c>
      <c r="F45" s="108" t="s">
        <v>40</v>
      </c>
      <c r="G45" s="97" t="s">
        <v>52</v>
      </c>
      <c r="H45" s="93"/>
      <c r="I45" s="93" t="s">
        <v>207</v>
      </c>
      <c r="J45" s="71" t="s">
        <v>207</v>
      </c>
      <c r="K45" s="39"/>
      <c r="L45" s="48"/>
    </row>
    <row r="46" spans="1:12" s="4" customFormat="1" ht="24.75" customHeight="1" x14ac:dyDescent="0.25">
      <c r="A46" s="40" t="s">
        <v>122</v>
      </c>
      <c r="B46" s="145">
        <v>91</v>
      </c>
      <c r="C46" s="50">
        <v>10083493136</v>
      </c>
      <c r="D46" s="51" t="s">
        <v>384</v>
      </c>
      <c r="E46" s="41" t="s">
        <v>385</v>
      </c>
      <c r="F46" s="108" t="s">
        <v>40</v>
      </c>
      <c r="G46" s="97" t="s">
        <v>51</v>
      </c>
      <c r="H46" s="93"/>
      <c r="I46" s="93" t="s">
        <v>207</v>
      </c>
      <c r="J46" s="71" t="s">
        <v>207</v>
      </c>
      <c r="K46" s="39"/>
      <c r="L46" s="48"/>
    </row>
    <row r="47" spans="1:12" s="4" customFormat="1" ht="24.75" customHeight="1" x14ac:dyDescent="0.25">
      <c r="A47" s="40" t="s">
        <v>122</v>
      </c>
      <c r="B47" s="145">
        <v>93</v>
      </c>
      <c r="C47" s="50">
        <v>10036084788</v>
      </c>
      <c r="D47" s="51" t="s">
        <v>386</v>
      </c>
      <c r="E47" s="41" t="s">
        <v>387</v>
      </c>
      <c r="F47" s="108" t="s">
        <v>40</v>
      </c>
      <c r="G47" s="97" t="s">
        <v>53</v>
      </c>
      <c r="H47" s="93"/>
      <c r="I47" s="93" t="s">
        <v>207</v>
      </c>
      <c r="J47" s="71" t="s">
        <v>207</v>
      </c>
      <c r="K47" s="39"/>
      <c r="L47" s="48"/>
    </row>
    <row r="48" spans="1:12" s="4" customFormat="1" ht="24.75" customHeight="1" x14ac:dyDescent="0.25">
      <c r="A48" s="40" t="s">
        <v>122</v>
      </c>
      <c r="B48" s="145">
        <v>94</v>
      </c>
      <c r="C48" s="50">
        <v>10092258906</v>
      </c>
      <c r="D48" s="51" t="s">
        <v>388</v>
      </c>
      <c r="E48" s="41" t="s">
        <v>389</v>
      </c>
      <c r="F48" s="108" t="s">
        <v>40</v>
      </c>
      <c r="G48" s="97" t="s">
        <v>53</v>
      </c>
      <c r="H48" s="93"/>
      <c r="I48" s="93" t="s">
        <v>207</v>
      </c>
      <c r="J48" s="71" t="s">
        <v>207</v>
      </c>
      <c r="K48" s="39"/>
      <c r="L48" s="48"/>
    </row>
    <row r="49" spans="1:12" s="4" customFormat="1" ht="24.75" customHeight="1" x14ac:dyDescent="0.25">
      <c r="A49" s="40" t="s">
        <v>121</v>
      </c>
      <c r="B49" s="145">
        <v>95</v>
      </c>
      <c r="C49" s="50">
        <v>10055095778</v>
      </c>
      <c r="D49" s="51" t="s">
        <v>390</v>
      </c>
      <c r="E49" s="41" t="s">
        <v>391</v>
      </c>
      <c r="F49" s="108" t="s">
        <v>40</v>
      </c>
      <c r="G49" s="97" t="s">
        <v>48</v>
      </c>
      <c r="H49" s="93"/>
      <c r="I49" s="93" t="s">
        <v>207</v>
      </c>
      <c r="J49" s="71" t="s">
        <v>207</v>
      </c>
      <c r="K49" s="39"/>
      <c r="L49" s="48"/>
    </row>
    <row r="50" spans="1:12" s="4" customFormat="1" ht="24.75" customHeight="1" x14ac:dyDescent="0.25">
      <c r="A50" s="40" t="s">
        <v>121</v>
      </c>
      <c r="B50" s="145">
        <v>96</v>
      </c>
      <c r="C50" s="50">
        <v>10055580980</v>
      </c>
      <c r="D50" s="51" t="s">
        <v>392</v>
      </c>
      <c r="E50" s="41" t="s">
        <v>393</v>
      </c>
      <c r="F50" s="108" t="s">
        <v>40</v>
      </c>
      <c r="G50" s="97" t="s">
        <v>48</v>
      </c>
      <c r="H50" s="93"/>
      <c r="I50" s="93" t="s">
        <v>207</v>
      </c>
      <c r="J50" s="71" t="s">
        <v>207</v>
      </c>
      <c r="K50" s="39"/>
      <c r="L50" s="48"/>
    </row>
    <row r="51" spans="1:12" s="4" customFormat="1" ht="24.75" customHeight="1" x14ac:dyDescent="0.25">
      <c r="A51" s="40" t="s">
        <v>122</v>
      </c>
      <c r="B51" s="145">
        <v>97</v>
      </c>
      <c r="C51" s="50">
        <v>10036020629</v>
      </c>
      <c r="D51" s="51" t="s">
        <v>472</v>
      </c>
      <c r="E51" s="41" t="s">
        <v>473</v>
      </c>
      <c r="F51" s="108" t="s">
        <v>40</v>
      </c>
      <c r="G51" s="97" t="s">
        <v>52</v>
      </c>
      <c r="H51" s="93"/>
      <c r="I51" s="93" t="s">
        <v>207</v>
      </c>
      <c r="J51" s="71" t="s">
        <v>207</v>
      </c>
      <c r="K51" s="39"/>
      <c r="L51" s="48"/>
    </row>
    <row r="52" spans="1:12" s="4" customFormat="1" ht="24.75" customHeight="1" x14ac:dyDescent="0.25">
      <c r="A52" s="40" t="s">
        <v>122</v>
      </c>
      <c r="B52" s="145">
        <v>98</v>
      </c>
      <c r="C52" s="50">
        <v>10052471021</v>
      </c>
      <c r="D52" s="51" t="s">
        <v>394</v>
      </c>
      <c r="E52" s="41" t="s">
        <v>395</v>
      </c>
      <c r="F52" s="108" t="s">
        <v>40</v>
      </c>
      <c r="G52" s="97" t="s">
        <v>96</v>
      </c>
      <c r="H52" s="93"/>
      <c r="I52" s="93" t="s">
        <v>207</v>
      </c>
      <c r="J52" s="71" t="s">
        <v>207</v>
      </c>
      <c r="K52" s="39"/>
      <c r="L52" s="48"/>
    </row>
    <row r="53" spans="1:12" s="4" customFormat="1" ht="24.75" customHeight="1" x14ac:dyDescent="0.25">
      <c r="A53" s="40" t="s">
        <v>121</v>
      </c>
      <c r="B53" s="145">
        <v>99</v>
      </c>
      <c r="C53" s="50">
        <v>10083877803</v>
      </c>
      <c r="D53" s="51" t="s">
        <v>396</v>
      </c>
      <c r="E53" s="41" t="s">
        <v>397</v>
      </c>
      <c r="F53" s="108" t="s">
        <v>40</v>
      </c>
      <c r="G53" s="97" t="s">
        <v>51</v>
      </c>
      <c r="H53" s="93"/>
      <c r="I53" s="93" t="s">
        <v>207</v>
      </c>
      <c r="J53" s="71" t="s">
        <v>207</v>
      </c>
      <c r="K53" s="39"/>
      <c r="L53" s="48"/>
    </row>
    <row r="54" spans="1:12" s="4" customFormat="1" ht="24.75" customHeight="1" x14ac:dyDescent="0.25">
      <c r="A54" s="40" t="s">
        <v>122</v>
      </c>
      <c r="B54" s="145">
        <v>100</v>
      </c>
      <c r="C54" s="50">
        <v>10036023659</v>
      </c>
      <c r="D54" s="51" t="s">
        <v>398</v>
      </c>
      <c r="E54" s="41" t="s">
        <v>399</v>
      </c>
      <c r="F54" s="108" t="s">
        <v>40</v>
      </c>
      <c r="G54" s="97" t="s">
        <v>51</v>
      </c>
      <c r="H54" s="93"/>
      <c r="I54" s="93" t="s">
        <v>207</v>
      </c>
      <c r="J54" s="71" t="s">
        <v>207</v>
      </c>
      <c r="K54" s="39"/>
      <c r="L54" s="48"/>
    </row>
    <row r="55" spans="1:12" s="4" customFormat="1" ht="24.75" customHeight="1" x14ac:dyDescent="0.25">
      <c r="A55" s="40" t="s">
        <v>122</v>
      </c>
      <c r="B55" s="145">
        <v>101</v>
      </c>
      <c r="C55" s="50">
        <v>10062501225</v>
      </c>
      <c r="D55" s="51" t="s">
        <v>400</v>
      </c>
      <c r="E55" s="41" t="s">
        <v>401</v>
      </c>
      <c r="F55" s="108" t="s">
        <v>40</v>
      </c>
      <c r="G55" s="97" t="s">
        <v>46</v>
      </c>
      <c r="H55" s="93"/>
      <c r="I55" s="93" t="s">
        <v>207</v>
      </c>
      <c r="J55" s="71" t="s">
        <v>207</v>
      </c>
      <c r="K55" s="39"/>
      <c r="L55" s="48"/>
    </row>
    <row r="56" spans="1:12" s="4" customFormat="1" ht="24.75" customHeight="1" x14ac:dyDescent="0.25">
      <c r="A56" s="40" t="s">
        <v>122</v>
      </c>
      <c r="B56" s="145">
        <v>109</v>
      </c>
      <c r="C56" s="50">
        <v>10036027400</v>
      </c>
      <c r="D56" s="51" t="s">
        <v>406</v>
      </c>
      <c r="E56" s="41" t="s">
        <v>407</v>
      </c>
      <c r="F56" s="108" t="s">
        <v>40</v>
      </c>
      <c r="G56" s="97" t="s">
        <v>24</v>
      </c>
      <c r="H56" s="93"/>
      <c r="I56" s="93" t="s">
        <v>207</v>
      </c>
      <c r="J56" s="71" t="s">
        <v>207</v>
      </c>
      <c r="K56" s="39"/>
      <c r="L56" s="48"/>
    </row>
    <row r="57" spans="1:12" s="4" customFormat="1" ht="24.75" customHeight="1" x14ac:dyDescent="0.25">
      <c r="A57" s="40" t="s">
        <v>122</v>
      </c>
      <c r="B57" s="145">
        <v>111</v>
      </c>
      <c r="C57" s="50">
        <v>10084468994</v>
      </c>
      <c r="D57" s="51" t="s">
        <v>408</v>
      </c>
      <c r="E57" s="41" t="s">
        <v>409</v>
      </c>
      <c r="F57" s="108" t="s">
        <v>75</v>
      </c>
      <c r="G57" s="97" t="s">
        <v>58</v>
      </c>
      <c r="H57" s="93"/>
      <c r="I57" s="93" t="s">
        <v>207</v>
      </c>
      <c r="J57" s="71" t="s">
        <v>207</v>
      </c>
      <c r="K57" s="39"/>
      <c r="L57" s="48"/>
    </row>
    <row r="58" spans="1:12" s="4" customFormat="1" ht="24.75" customHeight="1" x14ac:dyDescent="0.25">
      <c r="A58" s="40" t="s">
        <v>122</v>
      </c>
      <c r="B58" s="145">
        <v>112</v>
      </c>
      <c r="C58" s="50">
        <v>10065433756</v>
      </c>
      <c r="D58" s="51" t="s">
        <v>410</v>
      </c>
      <c r="E58" s="41" t="s">
        <v>411</v>
      </c>
      <c r="F58" s="108" t="s">
        <v>40</v>
      </c>
      <c r="G58" s="97" t="s">
        <v>58</v>
      </c>
      <c r="H58" s="93"/>
      <c r="I58" s="93" t="s">
        <v>207</v>
      </c>
      <c r="J58" s="71" t="s">
        <v>207</v>
      </c>
      <c r="K58" s="39"/>
      <c r="L58" s="48"/>
    </row>
    <row r="59" spans="1:12" s="4" customFormat="1" ht="24.75" customHeight="1" x14ac:dyDescent="0.25">
      <c r="A59" s="40" t="s">
        <v>122</v>
      </c>
      <c r="B59" s="145">
        <v>113</v>
      </c>
      <c r="C59" s="50">
        <v>10083179403</v>
      </c>
      <c r="D59" s="51" t="s">
        <v>412</v>
      </c>
      <c r="E59" s="41" t="s">
        <v>413</v>
      </c>
      <c r="F59" s="108" t="s">
        <v>40</v>
      </c>
      <c r="G59" s="97" t="s">
        <v>58</v>
      </c>
      <c r="H59" s="93"/>
      <c r="I59" s="93" t="s">
        <v>207</v>
      </c>
      <c r="J59" s="71" t="s">
        <v>207</v>
      </c>
      <c r="K59" s="39"/>
      <c r="L59" s="48"/>
    </row>
    <row r="60" spans="1:12" s="4" customFormat="1" ht="24.75" customHeight="1" x14ac:dyDescent="0.25">
      <c r="A60" s="40" t="s">
        <v>122</v>
      </c>
      <c r="B60" s="145">
        <v>114</v>
      </c>
      <c r="C60" s="50">
        <v>10079773790</v>
      </c>
      <c r="D60" s="51" t="s">
        <v>414</v>
      </c>
      <c r="E60" s="41" t="s">
        <v>415</v>
      </c>
      <c r="F60" s="108" t="s">
        <v>40</v>
      </c>
      <c r="G60" s="97" t="s">
        <v>58</v>
      </c>
      <c r="H60" s="93"/>
      <c r="I60" s="93" t="s">
        <v>207</v>
      </c>
      <c r="J60" s="71" t="s">
        <v>207</v>
      </c>
      <c r="K60" s="39"/>
      <c r="L60" s="48"/>
    </row>
    <row r="61" spans="1:12" s="4" customFormat="1" ht="24.75" customHeight="1" x14ac:dyDescent="0.25">
      <c r="A61" s="40" t="s">
        <v>122</v>
      </c>
      <c r="B61" s="145">
        <v>115</v>
      </c>
      <c r="C61" s="50">
        <v>10084468792</v>
      </c>
      <c r="D61" s="51" t="s">
        <v>416</v>
      </c>
      <c r="E61" s="41" t="s">
        <v>417</v>
      </c>
      <c r="F61" s="108" t="s">
        <v>75</v>
      </c>
      <c r="G61" s="97" t="s">
        <v>58</v>
      </c>
      <c r="H61" s="93"/>
      <c r="I61" s="93" t="s">
        <v>207</v>
      </c>
      <c r="J61" s="71" t="s">
        <v>207</v>
      </c>
      <c r="K61" s="39"/>
      <c r="L61" s="48"/>
    </row>
    <row r="62" spans="1:12" s="4" customFormat="1" ht="24.75" customHeight="1" x14ac:dyDescent="0.25">
      <c r="A62" s="40" t="s">
        <v>122</v>
      </c>
      <c r="B62" s="145">
        <v>116</v>
      </c>
      <c r="C62" s="50">
        <v>10090061450</v>
      </c>
      <c r="D62" s="51" t="s">
        <v>418</v>
      </c>
      <c r="E62" s="41" t="s">
        <v>419</v>
      </c>
      <c r="F62" s="108" t="s">
        <v>75</v>
      </c>
      <c r="G62" s="97" t="s">
        <v>82</v>
      </c>
      <c r="H62" s="93"/>
      <c r="I62" s="93" t="s">
        <v>207</v>
      </c>
      <c r="J62" s="71" t="s">
        <v>207</v>
      </c>
      <c r="K62" s="39"/>
      <c r="L62" s="48"/>
    </row>
    <row r="63" spans="1:12" s="4" customFormat="1" ht="24.75" customHeight="1" x14ac:dyDescent="0.25">
      <c r="A63" s="40" t="s">
        <v>122</v>
      </c>
      <c r="B63" s="145">
        <v>117</v>
      </c>
      <c r="C63" s="50">
        <v>10090437124</v>
      </c>
      <c r="D63" s="51" t="s">
        <v>420</v>
      </c>
      <c r="E63" s="41" t="s">
        <v>421</v>
      </c>
      <c r="F63" s="108" t="s">
        <v>40</v>
      </c>
      <c r="G63" s="97" t="s">
        <v>82</v>
      </c>
      <c r="H63" s="93"/>
      <c r="I63" s="93" t="s">
        <v>207</v>
      </c>
      <c r="J63" s="71" t="s">
        <v>207</v>
      </c>
      <c r="K63" s="39"/>
      <c r="L63" s="48"/>
    </row>
    <row r="64" spans="1:12" s="4" customFormat="1" ht="24.75" customHeight="1" x14ac:dyDescent="0.25">
      <c r="A64" s="40" t="s">
        <v>121</v>
      </c>
      <c r="B64" s="145">
        <v>120</v>
      </c>
      <c r="C64" s="50">
        <v>10055305643</v>
      </c>
      <c r="D64" s="51" t="s">
        <v>423</v>
      </c>
      <c r="E64" s="41" t="s">
        <v>424</v>
      </c>
      <c r="F64" s="108" t="s">
        <v>40</v>
      </c>
      <c r="G64" s="97" t="s">
        <v>48</v>
      </c>
      <c r="H64" s="93"/>
      <c r="I64" s="93" t="s">
        <v>207</v>
      </c>
      <c r="J64" s="71" t="s">
        <v>207</v>
      </c>
      <c r="K64" s="39"/>
      <c r="L64" s="48"/>
    </row>
    <row r="65" spans="1:12" s="4" customFormat="1" ht="24.75" customHeight="1" x14ac:dyDescent="0.25">
      <c r="A65" s="40" t="s">
        <v>121</v>
      </c>
      <c r="B65" s="145">
        <v>121</v>
      </c>
      <c r="C65" s="50">
        <v>10055578657</v>
      </c>
      <c r="D65" s="51" t="s">
        <v>425</v>
      </c>
      <c r="E65" s="41" t="s">
        <v>426</v>
      </c>
      <c r="F65" s="108" t="s">
        <v>40</v>
      </c>
      <c r="G65" s="97" t="s">
        <v>48</v>
      </c>
      <c r="H65" s="93"/>
      <c r="I65" s="93" t="s">
        <v>207</v>
      </c>
      <c r="J65" s="71" t="s">
        <v>207</v>
      </c>
      <c r="K65" s="39"/>
      <c r="L65" s="48"/>
    </row>
    <row r="66" spans="1:12" s="4" customFormat="1" ht="24.75" customHeight="1" x14ac:dyDescent="0.25">
      <c r="A66" s="40" t="s">
        <v>121</v>
      </c>
      <c r="B66" s="145">
        <v>122</v>
      </c>
      <c r="C66" s="50">
        <v>10055312616</v>
      </c>
      <c r="D66" s="51" t="s">
        <v>427</v>
      </c>
      <c r="E66" s="41" t="s">
        <v>428</v>
      </c>
      <c r="F66" s="108" t="s">
        <v>40</v>
      </c>
      <c r="G66" s="97" t="s">
        <v>48</v>
      </c>
      <c r="H66" s="93"/>
      <c r="I66" s="93" t="s">
        <v>207</v>
      </c>
      <c r="J66" s="71" t="s">
        <v>207</v>
      </c>
      <c r="K66" s="39"/>
      <c r="L66" s="48"/>
    </row>
    <row r="67" spans="1:12" s="4" customFormat="1" ht="24.75" customHeight="1" x14ac:dyDescent="0.25">
      <c r="A67" s="40" t="s">
        <v>122</v>
      </c>
      <c r="B67" s="145">
        <v>123</v>
      </c>
      <c r="C67" s="50">
        <v>10055578960</v>
      </c>
      <c r="D67" s="51" t="s">
        <v>429</v>
      </c>
      <c r="E67" s="41" t="s">
        <v>430</v>
      </c>
      <c r="F67" s="108" t="s">
        <v>40</v>
      </c>
      <c r="G67" s="97" t="s">
        <v>48</v>
      </c>
      <c r="H67" s="93"/>
      <c r="I67" s="93" t="s">
        <v>207</v>
      </c>
      <c r="J67" s="71" t="s">
        <v>207</v>
      </c>
      <c r="K67" s="39"/>
      <c r="L67" s="48"/>
    </row>
    <row r="68" spans="1:12" s="4" customFormat="1" ht="24.75" customHeight="1" x14ac:dyDescent="0.25">
      <c r="A68" s="40" t="s">
        <v>122</v>
      </c>
      <c r="B68" s="145">
        <v>124</v>
      </c>
      <c r="C68" s="50">
        <v>10085322493</v>
      </c>
      <c r="D68" s="51" t="s">
        <v>431</v>
      </c>
      <c r="E68" s="41" t="s">
        <v>432</v>
      </c>
      <c r="F68" s="108" t="s">
        <v>75</v>
      </c>
      <c r="G68" s="97" t="s">
        <v>28</v>
      </c>
      <c r="H68" s="93"/>
      <c r="I68" s="93" t="s">
        <v>207</v>
      </c>
      <c r="J68" s="71" t="s">
        <v>207</v>
      </c>
      <c r="K68" s="39"/>
      <c r="L68" s="48"/>
    </row>
    <row r="69" spans="1:12" s="4" customFormat="1" ht="24.75" customHeight="1" x14ac:dyDescent="0.25">
      <c r="A69" s="40" t="s">
        <v>122</v>
      </c>
      <c r="B69" s="145">
        <v>125</v>
      </c>
      <c r="C69" s="50">
        <v>10082146856</v>
      </c>
      <c r="D69" s="51" t="s">
        <v>433</v>
      </c>
      <c r="E69" s="41" t="s">
        <v>434</v>
      </c>
      <c r="F69" s="108" t="s">
        <v>75</v>
      </c>
      <c r="G69" s="97" t="s">
        <v>56</v>
      </c>
      <c r="H69" s="93"/>
      <c r="I69" s="93" t="s">
        <v>207</v>
      </c>
      <c r="J69" s="71" t="s">
        <v>207</v>
      </c>
      <c r="K69" s="39"/>
      <c r="L69" s="48"/>
    </row>
    <row r="70" spans="1:12" s="4" customFormat="1" ht="24.75" customHeight="1" x14ac:dyDescent="0.25">
      <c r="A70" s="40" t="s">
        <v>122</v>
      </c>
      <c r="B70" s="145">
        <v>126</v>
      </c>
      <c r="C70" s="50">
        <v>10051010765</v>
      </c>
      <c r="D70" s="51" t="s">
        <v>435</v>
      </c>
      <c r="E70" s="41" t="s">
        <v>436</v>
      </c>
      <c r="F70" s="108" t="s">
        <v>40</v>
      </c>
      <c r="G70" s="97" t="s">
        <v>47</v>
      </c>
      <c r="H70" s="93"/>
      <c r="I70" s="93" t="s">
        <v>207</v>
      </c>
      <c r="J70" s="71" t="s">
        <v>207</v>
      </c>
      <c r="K70" s="39"/>
      <c r="L70" s="48"/>
    </row>
    <row r="71" spans="1:12" s="4" customFormat="1" ht="24.75" customHeight="1" x14ac:dyDescent="0.25">
      <c r="A71" s="40" t="s">
        <v>122</v>
      </c>
      <c r="B71" s="145">
        <v>128</v>
      </c>
      <c r="C71" s="50">
        <v>10036032046</v>
      </c>
      <c r="D71" s="51" t="s">
        <v>439</v>
      </c>
      <c r="E71" s="41" t="s">
        <v>440</v>
      </c>
      <c r="F71" s="108" t="s">
        <v>40</v>
      </c>
      <c r="G71" s="97" t="s">
        <v>47</v>
      </c>
      <c r="H71" s="93"/>
      <c r="I71" s="93" t="s">
        <v>207</v>
      </c>
      <c r="J71" s="71" t="s">
        <v>207</v>
      </c>
      <c r="K71" s="39"/>
      <c r="L71" s="48"/>
    </row>
    <row r="72" spans="1:12" s="4" customFormat="1" ht="24.75" customHeight="1" x14ac:dyDescent="0.25">
      <c r="A72" s="40" t="s">
        <v>122</v>
      </c>
      <c r="B72" s="41">
        <v>131</v>
      </c>
      <c r="C72" s="50">
        <v>10096595715</v>
      </c>
      <c r="D72" s="51" t="s">
        <v>444</v>
      </c>
      <c r="E72" s="41" t="s">
        <v>445</v>
      </c>
      <c r="F72" s="108" t="s">
        <v>40</v>
      </c>
      <c r="G72" s="97" t="s">
        <v>92</v>
      </c>
      <c r="H72" s="93"/>
      <c r="I72" s="93" t="s">
        <v>207</v>
      </c>
      <c r="J72" s="71" t="s">
        <v>207</v>
      </c>
      <c r="K72" s="39"/>
      <c r="L72" s="48"/>
    </row>
    <row r="73" spans="1:12" s="4" customFormat="1" ht="24.75" customHeight="1" x14ac:dyDescent="0.25">
      <c r="A73" s="40" t="s">
        <v>122</v>
      </c>
      <c r="B73" s="41">
        <v>132</v>
      </c>
      <c r="C73" s="50">
        <v>10092428553</v>
      </c>
      <c r="D73" s="51" t="s">
        <v>446</v>
      </c>
      <c r="E73" s="41" t="s">
        <v>447</v>
      </c>
      <c r="F73" s="108" t="s">
        <v>40</v>
      </c>
      <c r="G73" s="97" t="s">
        <v>49</v>
      </c>
      <c r="H73" s="93"/>
      <c r="I73" s="93" t="s">
        <v>207</v>
      </c>
      <c r="J73" s="71" t="s">
        <v>207</v>
      </c>
      <c r="K73" s="39"/>
      <c r="L73" s="48"/>
    </row>
    <row r="74" spans="1:12" s="4" customFormat="1" ht="24.75" customHeight="1" x14ac:dyDescent="0.25">
      <c r="A74" s="40" t="s">
        <v>121</v>
      </c>
      <c r="B74" s="41">
        <v>133</v>
      </c>
      <c r="C74" s="50">
        <v>10092004581</v>
      </c>
      <c r="D74" s="51" t="s">
        <v>448</v>
      </c>
      <c r="E74" s="41" t="s">
        <v>449</v>
      </c>
      <c r="F74" s="108" t="s">
        <v>40</v>
      </c>
      <c r="G74" s="97" t="s">
        <v>49</v>
      </c>
      <c r="H74" s="93"/>
      <c r="I74" s="93" t="s">
        <v>207</v>
      </c>
      <c r="J74" s="71" t="s">
        <v>207</v>
      </c>
      <c r="K74" s="39"/>
      <c r="L74" s="48"/>
    </row>
    <row r="75" spans="1:12" s="4" customFormat="1" ht="24.75" customHeight="1" x14ac:dyDescent="0.25">
      <c r="A75" s="40" t="s">
        <v>122</v>
      </c>
      <c r="B75" s="41">
        <v>134</v>
      </c>
      <c r="C75" s="50">
        <v>10036020326</v>
      </c>
      <c r="D75" s="51" t="s">
        <v>450</v>
      </c>
      <c r="E75" s="41" t="s">
        <v>451</v>
      </c>
      <c r="F75" s="108" t="s">
        <v>40</v>
      </c>
      <c r="G75" s="97" t="s">
        <v>52</v>
      </c>
      <c r="H75" s="93"/>
      <c r="I75" s="93" t="s">
        <v>207</v>
      </c>
      <c r="J75" s="71" t="s">
        <v>207</v>
      </c>
      <c r="K75" s="39"/>
      <c r="L75" s="48"/>
    </row>
    <row r="76" spans="1:12" s="4" customFormat="1" ht="24.75" customHeight="1" x14ac:dyDescent="0.25">
      <c r="A76" s="40" t="s">
        <v>122</v>
      </c>
      <c r="B76" s="41">
        <v>135</v>
      </c>
      <c r="C76" s="50">
        <v>10055916945</v>
      </c>
      <c r="D76" s="51" t="s">
        <v>452</v>
      </c>
      <c r="E76" s="41" t="s">
        <v>453</v>
      </c>
      <c r="F76" s="108" t="s">
        <v>75</v>
      </c>
      <c r="G76" s="97" t="s">
        <v>52</v>
      </c>
      <c r="H76" s="93"/>
      <c r="I76" s="93" t="s">
        <v>207</v>
      </c>
      <c r="J76" s="71" t="s">
        <v>207</v>
      </c>
      <c r="K76" s="39"/>
      <c r="L76" s="48"/>
    </row>
    <row r="77" spans="1:12" s="4" customFormat="1" ht="24.75" customHeight="1" x14ac:dyDescent="0.25">
      <c r="A77" s="40" t="s">
        <v>122</v>
      </c>
      <c r="B77" s="41">
        <v>136</v>
      </c>
      <c r="C77" s="50">
        <v>10055891380</v>
      </c>
      <c r="D77" s="51" t="s">
        <v>454</v>
      </c>
      <c r="E77" s="41" t="s">
        <v>455</v>
      </c>
      <c r="F77" s="108" t="s">
        <v>40</v>
      </c>
      <c r="G77" s="97" t="s">
        <v>52</v>
      </c>
      <c r="H77" s="93"/>
      <c r="I77" s="93" t="s">
        <v>207</v>
      </c>
      <c r="J77" s="71" t="s">
        <v>207</v>
      </c>
      <c r="K77" s="39"/>
      <c r="L77" s="48"/>
    </row>
    <row r="78" spans="1:12" s="4" customFormat="1" ht="24.75" customHeight="1" x14ac:dyDescent="0.25">
      <c r="A78" s="40" t="s">
        <v>122</v>
      </c>
      <c r="B78" s="41">
        <v>138</v>
      </c>
      <c r="C78" s="50">
        <v>10055094768</v>
      </c>
      <c r="D78" s="51" t="s">
        <v>458</v>
      </c>
      <c r="E78" s="41" t="s">
        <v>459</v>
      </c>
      <c r="F78" s="108" t="s">
        <v>40</v>
      </c>
      <c r="G78" s="97" t="s">
        <v>96</v>
      </c>
      <c r="H78" s="93"/>
      <c r="I78" s="93" t="s">
        <v>207</v>
      </c>
      <c r="J78" s="71" t="s">
        <v>207</v>
      </c>
      <c r="K78" s="39"/>
      <c r="L78" s="48"/>
    </row>
    <row r="79" spans="1:12" s="4" customFormat="1" ht="24.75" customHeight="1" x14ac:dyDescent="0.25">
      <c r="A79" s="40" t="s">
        <v>122</v>
      </c>
      <c r="B79" s="41">
        <v>139</v>
      </c>
      <c r="C79" s="50">
        <v>10036018104</v>
      </c>
      <c r="D79" s="51" t="s">
        <v>460</v>
      </c>
      <c r="E79" s="41" t="s">
        <v>461</v>
      </c>
      <c r="F79" s="108" t="s">
        <v>40</v>
      </c>
      <c r="G79" s="97" t="s">
        <v>96</v>
      </c>
      <c r="H79" s="93"/>
      <c r="I79" s="93" t="s">
        <v>207</v>
      </c>
      <c r="J79" s="71" t="s">
        <v>207</v>
      </c>
      <c r="K79" s="39"/>
      <c r="L79" s="48"/>
    </row>
    <row r="80" spans="1:12" s="4" customFormat="1" ht="24.75" customHeight="1" x14ac:dyDescent="0.25">
      <c r="A80" s="40" t="s">
        <v>122</v>
      </c>
      <c r="B80" s="41">
        <v>140</v>
      </c>
      <c r="C80" s="50">
        <v>10080503516</v>
      </c>
      <c r="D80" s="51" t="s">
        <v>462</v>
      </c>
      <c r="E80" s="41" t="s">
        <v>463</v>
      </c>
      <c r="F80" s="108" t="s">
        <v>40</v>
      </c>
      <c r="G80" s="97" t="s">
        <v>96</v>
      </c>
      <c r="H80" s="93"/>
      <c r="I80" s="93" t="s">
        <v>207</v>
      </c>
      <c r="J80" s="71" t="s">
        <v>207</v>
      </c>
      <c r="K80" s="39"/>
      <c r="L80" s="48"/>
    </row>
    <row r="81" spans="1:12" s="4" customFormat="1" ht="24.75" customHeight="1" x14ac:dyDescent="0.25">
      <c r="A81" s="40" t="s">
        <v>122</v>
      </c>
      <c r="B81" s="41">
        <v>141</v>
      </c>
      <c r="C81" s="50">
        <v>10092519085</v>
      </c>
      <c r="D81" s="51" t="s">
        <v>464</v>
      </c>
      <c r="E81" s="41" t="s">
        <v>465</v>
      </c>
      <c r="F81" s="108" t="s">
        <v>40</v>
      </c>
      <c r="G81" s="97" t="s">
        <v>93</v>
      </c>
      <c r="H81" s="93"/>
      <c r="I81" s="93" t="s">
        <v>207</v>
      </c>
      <c r="J81" s="71" t="s">
        <v>207</v>
      </c>
      <c r="K81" s="39"/>
      <c r="L81" s="48"/>
    </row>
    <row r="82" spans="1:12" s="4" customFormat="1" ht="24.75" customHeight="1" x14ac:dyDescent="0.25">
      <c r="A82" s="40" t="s">
        <v>121</v>
      </c>
      <c r="B82" s="41">
        <v>147</v>
      </c>
      <c r="C82" s="50">
        <v>10056454788</v>
      </c>
      <c r="D82" s="51" t="s">
        <v>474</v>
      </c>
      <c r="E82" s="41" t="s">
        <v>475</v>
      </c>
      <c r="F82" s="108" t="s">
        <v>40</v>
      </c>
      <c r="G82" s="97" t="s">
        <v>24</v>
      </c>
      <c r="H82" s="93"/>
      <c r="I82" s="93" t="s">
        <v>207</v>
      </c>
      <c r="J82" s="71" t="s">
        <v>207</v>
      </c>
      <c r="K82" s="39"/>
      <c r="L82" s="48"/>
    </row>
    <row r="83" spans="1:12" s="4" customFormat="1" ht="24.75" customHeight="1" x14ac:dyDescent="0.25">
      <c r="A83" s="40" t="s">
        <v>121</v>
      </c>
      <c r="B83" s="41">
        <v>148</v>
      </c>
      <c r="C83" s="50">
        <v>10036096916</v>
      </c>
      <c r="D83" s="51" t="s">
        <v>476</v>
      </c>
      <c r="E83" s="41" t="s">
        <v>477</v>
      </c>
      <c r="F83" s="108" t="s">
        <v>40</v>
      </c>
      <c r="G83" s="97" t="s">
        <v>24</v>
      </c>
      <c r="H83" s="93"/>
      <c r="I83" s="93" t="s">
        <v>207</v>
      </c>
      <c r="J83" s="71" t="s">
        <v>207</v>
      </c>
      <c r="K83" s="39"/>
      <c r="L83" s="48"/>
    </row>
    <row r="84" spans="1:12" s="4" customFormat="1" ht="24.75" customHeight="1" thickBot="1" x14ac:dyDescent="0.3">
      <c r="A84" s="40" t="s">
        <v>121</v>
      </c>
      <c r="B84" s="41">
        <v>149</v>
      </c>
      <c r="C84" s="50">
        <v>10080745511</v>
      </c>
      <c r="D84" s="51" t="s">
        <v>470</v>
      </c>
      <c r="E84" s="41" t="s">
        <v>471</v>
      </c>
      <c r="F84" s="108" t="s">
        <v>40</v>
      </c>
      <c r="G84" s="97" t="s">
        <v>46</v>
      </c>
      <c r="H84" s="93"/>
      <c r="I84" s="93" t="s">
        <v>207</v>
      </c>
      <c r="J84" s="106" t="s">
        <v>207</v>
      </c>
      <c r="K84" s="39"/>
      <c r="L84" s="48"/>
    </row>
    <row r="85" spans="1:12" ht="9" customHeight="1" thickTop="1" thickBot="1" x14ac:dyDescent="0.35">
      <c r="A85" s="33"/>
      <c r="B85" s="34"/>
      <c r="C85" s="34"/>
      <c r="D85" s="35"/>
      <c r="E85" s="25"/>
      <c r="F85" s="26"/>
      <c r="G85" s="27"/>
      <c r="H85" s="31"/>
      <c r="I85" s="31"/>
      <c r="J85" s="72"/>
      <c r="K85" s="31"/>
      <c r="L85" s="31"/>
    </row>
    <row r="86" spans="1:12" ht="15" thickTop="1" x14ac:dyDescent="0.25">
      <c r="A86" s="182" t="s">
        <v>5</v>
      </c>
      <c r="B86" s="173"/>
      <c r="C86" s="173"/>
      <c r="D86" s="173"/>
      <c r="E86" s="173"/>
      <c r="F86" s="173"/>
      <c r="G86" s="173" t="s">
        <v>6</v>
      </c>
      <c r="H86" s="173"/>
      <c r="I86" s="173"/>
      <c r="J86" s="173"/>
      <c r="K86" s="173"/>
      <c r="L86" s="174"/>
    </row>
    <row r="87" spans="1:12" x14ac:dyDescent="0.25">
      <c r="A87" s="52" t="s">
        <v>30</v>
      </c>
      <c r="B87" s="53"/>
      <c r="C87" s="58"/>
      <c r="D87" s="109" t="s">
        <v>157</v>
      </c>
      <c r="E87" s="77"/>
      <c r="F87" s="83"/>
      <c r="G87" s="59" t="s">
        <v>41</v>
      </c>
      <c r="H87" s="109">
        <v>18</v>
      </c>
      <c r="I87" s="77"/>
      <c r="J87" s="78"/>
      <c r="K87" s="73" t="s">
        <v>39</v>
      </c>
      <c r="L87" s="111">
        <f>COUNTIF(F23:F119,"ЗМС")</f>
        <v>0</v>
      </c>
    </row>
    <row r="88" spans="1:12" x14ac:dyDescent="0.25">
      <c r="A88" s="52" t="s">
        <v>31</v>
      </c>
      <c r="B88" s="8"/>
      <c r="C88" s="60"/>
      <c r="D88" s="129">
        <v>0.67</v>
      </c>
      <c r="E88" s="84"/>
      <c r="F88" s="85"/>
      <c r="G88" s="61" t="s">
        <v>34</v>
      </c>
      <c r="H88" s="110">
        <f>H89+H94</f>
        <v>62</v>
      </c>
      <c r="I88" s="79"/>
      <c r="J88" s="80"/>
      <c r="K88" s="74" t="s">
        <v>21</v>
      </c>
      <c r="L88" s="111">
        <f>COUNTIF(F23:F119,"МСМК")</f>
        <v>0</v>
      </c>
    </row>
    <row r="89" spans="1:12" x14ac:dyDescent="0.25">
      <c r="A89" s="52" t="s">
        <v>32</v>
      </c>
      <c r="B89" s="8"/>
      <c r="C89" s="63"/>
      <c r="D89" s="110" t="s">
        <v>158</v>
      </c>
      <c r="E89" s="84"/>
      <c r="F89" s="85"/>
      <c r="G89" s="61" t="s">
        <v>35</v>
      </c>
      <c r="H89" s="110">
        <f>H90+H91+H92+H93</f>
        <v>52</v>
      </c>
      <c r="I89" s="79"/>
      <c r="J89" s="80"/>
      <c r="K89" s="74" t="s">
        <v>25</v>
      </c>
      <c r="L89" s="111">
        <f>COUNTIF(F23:F119,"МС")</f>
        <v>2</v>
      </c>
    </row>
    <row r="90" spans="1:12" x14ac:dyDescent="0.25">
      <c r="A90" s="52" t="s">
        <v>33</v>
      </c>
      <c r="B90" s="8"/>
      <c r="C90" s="63"/>
      <c r="D90" s="110" t="s">
        <v>189</v>
      </c>
      <c r="E90" s="84"/>
      <c r="F90" s="85"/>
      <c r="G90" s="61" t="s">
        <v>36</v>
      </c>
      <c r="H90" s="110">
        <f>COUNT(A23:A119)</f>
        <v>19</v>
      </c>
      <c r="I90" s="79"/>
      <c r="J90" s="80"/>
      <c r="K90" s="74" t="s">
        <v>40</v>
      </c>
      <c r="L90" s="111">
        <f>COUNTIF(F23:F119,"КМС")</f>
        <v>54</v>
      </c>
    </row>
    <row r="91" spans="1:12" x14ac:dyDescent="0.25">
      <c r="A91" s="52"/>
      <c r="B91" s="8"/>
      <c r="C91" s="63"/>
      <c r="D91" s="36"/>
      <c r="E91" s="84"/>
      <c r="F91" s="85"/>
      <c r="G91" s="61" t="s">
        <v>76</v>
      </c>
      <c r="H91" s="110">
        <f>COUNTIF(A23:A119,"ЛИМ")</f>
        <v>0</v>
      </c>
      <c r="I91" s="79"/>
      <c r="J91" s="80"/>
      <c r="K91" s="74" t="s">
        <v>75</v>
      </c>
      <c r="L91" s="111">
        <f>COUNTIF(F23:F119,"1 СР")</f>
        <v>6</v>
      </c>
    </row>
    <row r="92" spans="1:12" x14ac:dyDescent="0.25">
      <c r="A92" s="52"/>
      <c r="B92" s="8"/>
      <c r="C92" s="8"/>
      <c r="D92" s="36"/>
      <c r="E92" s="84"/>
      <c r="F92" s="85"/>
      <c r="G92" s="61" t="s">
        <v>37</v>
      </c>
      <c r="H92" s="110">
        <f>COUNTIF(A23:A119,"НФ")</f>
        <v>33</v>
      </c>
      <c r="I92" s="79"/>
      <c r="J92" s="80"/>
      <c r="K92" s="74" t="s">
        <v>123</v>
      </c>
      <c r="L92" s="111">
        <f>COUNTIF(F23:F119,"2 СР")</f>
        <v>0</v>
      </c>
    </row>
    <row r="93" spans="1:12" x14ac:dyDescent="0.25">
      <c r="A93" s="52"/>
      <c r="B93" s="8"/>
      <c r="C93" s="8"/>
      <c r="D93" s="36"/>
      <c r="E93" s="84"/>
      <c r="F93" s="85"/>
      <c r="G93" s="61" t="s">
        <v>42</v>
      </c>
      <c r="H93" s="110">
        <f>COUNTIF(A23:A119,"ДСКВ")</f>
        <v>0</v>
      </c>
      <c r="I93" s="79"/>
      <c r="J93" s="80"/>
      <c r="K93" s="74" t="s">
        <v>124</v>
      </c>
      <c r="L93" s="112">
        <f>COUNTIF(F23:F119,"3 СР")</f>
        <v>0</v>
      </c>
    </row>
    <row r="94" spans="1:12" x14ac:dyDescent="0.25">
      <c r="A94" s="52"/>
      <c r="B94" s="8"/>
      <c r="C94" s="8"/>
      <c r="D94" s="36"/>
      <c r="E94" s="86"/>
      <c r="F94" s="87"/>
      <c r="G94" s="61" t="s">
        <v>38</v>
      </c>
      <c r="H94" s="110">
        <f>COUNTIF(A23:A119,"НС")</f>
        <v>10</v>
      </c>
      <c r="I94" s="81"/>
      <c r="J94" s="82"/>
      <c r="K94" s="74"/>
      <c r="L94" s="62"/>
    </row>
    <row r="95" spans="1:12" ht="9.75" customHeight="1" x14ac:dyDescent="0.25">
      <c r="A95" s="18"/>
      <c r="L95" s="19"/>
    </row>
    <row r="96" spans="1:12" ht="15.6" x14ac:dyDescent="0.25">
      <c r="A96" s="177" t="s">
        <v>3</v>
      </c>
      <c r="B96" s="178"/>
      <c r="C96" s="178"/>
      <c r="D96" s="178"/>
      <c r="E96" s="178" t="s">
        <v>12</v>
      </c>
      <c r="F96" s="178"/>
      <c r="G96" s="178"/>
      <c r="H96" s="178"/>
      <c r="I96" s="178" t="s">
        <v>4</v>
      </c>
      <c r="J96" s="178"/>
      <c r="K96" s="178"/>
      <c r="L96" s="179"/>
    </row>
    <row r="97" spans="1:12" x14ac:dyDescent="0.25">
      <c r="A97" s="122"/>
      <c r="B97" s="123"/>
      <c r="C97" s="123"/>
      <c r="D97" s="123"/>
      <c r="E97" s="123"/>
      <c r="F97" s="127"/>
      <c r="G97" s="127"/>
      <c r="H97" s="127"/>
      <c r="I97" s="127"/>
      <c r="J97" s="127"/>
      <c r="K97" s="127"/>
      <c r="L97" s="128"/>
    </row>
    <row r="98" spans="1:12" x14ac:dyDescent="0.25">
      <c r="A98" s="141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3"/>
    </row>
    <row r="99" spans="1:12" x14ac:dyDescent="0.25">
      <c r="A99" s="141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3"/>
    </row>
    <row r="100" spans="1:12" x14ac:dyDescent="0.25">
      <c r="A100" s="141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3"/>
    </row>
    <row r="101" spans="1:12" x14ac:dyDescent="0.25">
      <c r="A101" s="122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4"/>
    </row>
    <row r="102" spans="1:12" x14ac:dyDescent="0.25">
      <c r="A102" s="122"/>
      <c r="B102" s="123"/>
      <c r="C102" s="123"/>
      <c r="D102" s="123"/>
      <c r="E102" s="123"/>
      <c r="F102" s="125"/>
      <c r="G102" s="125"/>
      <c r="H102" s="125"/>
      <c r="I102" s="125"/>
      <c r="J102" s="125"/>
      <c r="K102" s="125"/>
      <c r="L102" s="126"/>
    </row>
    <row r="103" spans="1:12" ht="16.2" thickBot="1" x14ac:dyDescent="0.3">
      <c r="A103" s="192"/>
      <c r="B103" s="183"/>
      <c r="C103" s="183"/>
      <c r="D103" s="183"/>
      <c r="E103" s="183" t="s">
        <v>87</v>
      </c>
      <c r="F103" s="183"/>
      <c r="G103" s="183"/>
      <c r="H103" s="183"/>
      <c r="I103" s="183" t="s">
        <v>88</v>
      </c>
      <c r="J103" s="183"/>
      <c r="K103" s="183"/>
      <c r="L103" s="184"/>
    </row>
    <row r="104" spans="1:12" ht="14.4" thickTop="1" x14ac:dyDescent="0.25"/>
    <row r="107" spans="1:12" x14ac:dyDescent="0.25">
      <c r="A107" s="1" t="s">
        <v>72</v>
      </c>
    </row>
    <row r="109" spans="1:12" x14ac:dyDescent="0.25">
      <c r="A109" s="1" t="s">
        <v>63</v>
      </c>
    </row>
    <row r="110" spans="1:12" x14ac:dyDescent="0.25">
      <c r="A110" s="1" t="s">
        <v>64</v>
      </c>
    </row>
    <row r="111" spans="1:12" x14ac:dyDescent="0.25">
      <c r="A111" s="1" t="s">
        <v>66</v>
      </c>
    </row>
    <row r="112" spans="1:12" x14ac:dyDescent="0.25">
      <c r="A112" s="1" t="s">
        <v>65</v>
      </c>
    </row>
    <row r="113" spans="1:4" x14ac:dyDescent="0.25">
      <c r="A113" s="1" t="s">
        <v>67</v>
      </c>
    </row>
    <row r="114" spans="1:4" x14ac:dyDescent="0.25">
      <c r="A114" s="1" t="s">
        <v>68</v>
      </c>
    </row>
    <row r="115" spans="1:4" x14ac:dyDescent="0.25">
      <c r="A115" s="1" t="s">
        <v>69</v>
      </c>
    </row>
    <row r="116" spans="1:4" x14ac:dyDescent="0.25">
      <c r="A116" s="57" t="s">
        <v>61</v>
      </c>
      <c r="D116" s="1" t="s">
        <v>70</v>
      </c>
    </row>
    <row r="117" spans="1:4" x14ac:dyDescent="0.25">
      <c r="A117" s="57" t="s">
        <v>62</v>
      </c>
    </row>
    <row r="118" spans="1:4" x14ac:dyDescent="0.25">
      <c r="A118" s="57" t="s">
        <v>73</v>
      </c>
    </row>
    <row r="119" spans="1:4" x14ac:dyDescent="0.25">
      <c r="A119" s="98" t="s">
        <v>79</v>
      </c>
    </row>
    <row r="120" spans="1:4" x14ac:dyDescent="0.25">
      <c r="A120" s="98" t="s">
        <v>78</v>
      </c>
    </row>
    <row r="121" spans="1:4" x14ac:dyDescent="0.25">
      <c r="A121" s="94" t="s">
        <v>41</v>
      </c>
      <c r="C121" s="76" t="s">
        <v>71</v>
      </c>
    </row>
    <row r="122" spans="1:4" x14ac:dyDescent="0.25">
      <c r="A122" s="95" t="s">
        <v>77</v>
      </c>
      <c r="C122" s="76"/>
    </row>
    <row r="123" spans="1:4" x14ac:dyDescent="0.25">
      <c r="A123" s="1" t="s">
        <v>74</v>
      </c>
    </row>
  </sheetData>
  <mergeCells count="33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86:F86"/>
    <mergeCell ref="G86:L86"/>
    <mergeCell ref="A15:G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96:D96"/>
    <mergeCell ref="E96:H96"/>
    <mergeCell ref="I96:L96"/>
    <mergeCell ref="A103:D103"/>
    <mergeCell ref="E103:H103"/>
    <mergeCell ref="I103:L103"/>
  </mergeCells>
  <conditionalFormatting sqref="B1 B6:B7 B9:B11 B15:B1048576">
    <cfRule type="duplicateValues" dxfId="9" priority="5"/>
  </conditionalFormatting>
  <conditionalFormatting sqref="B2">
    <cfRule type="duplicateValues" dxfId="8" priority="4"/>
  </conditionalFormatting>
  <conditionalFormatting sqref="B3">
    <cfRule type="duplicateValues" dxfId="7" priority="3"/>
  </conditionalFormatting>
  <conditionalFormatting sqref="B4">
    <cfRule type="duplicateValues" dxfId="6" priority="2"/>
  </conditionalFormatting>
  <conditionalFormatting sqref="B13:B14">
    <cfRule type="duplicateValues" dxfId="5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5F0D8-E254-43A6-AE07-ACEFF836821B}">
  <sheetPr>
    <tabColor theme="3" tint="-0.249977111117893"/>
    <pageSetUpPr fitToPage="1"/>
  </sheetPr>
  <dimension ref="A1:Q129"/>
  <sheetViews>
    <sheetView tabSelected="1" view="pageBreakPreview" zoomScaleNormal="100" zoomScaleSheetLayoutView="100" workbookViewId="0">
      <selection activeCell="F20" sqref="F20"/>
    </sheetView>
  </sheetViews>
  <sheetFormatPr defaultColWidth="9.109375" defaultRowHeight="13.8" x14ac:dyDescent="0.25"/>
  <cols>
    <col min="1" max="1" width="7" style="1" customWidth="1"/>
    <col min="2" max="2" width="7" style="140" customWidth="1"/>
    <col min="3" max="3" width="13.33203125" style="140" customWidth="1"/>
    <col min="4" max="4" width="30.33203125" style="1" customWidth="1"/>
    <col min="5" max="5" width="11.6640625" style="1" customWidth="1"/>
    <col min="6" max="6" width="7.6640625" style="1" customWidth="1"/>
    <col min="7" max="7" width="22.44140625" style="1" customWidth="1"/>
    <col min="8" max="8" width="11.44140625" style="1" customWidth="1"/>
    <col min="9" max="9" width="11.5546875" style="1" customWidth="1"/>
    <col min="10" max="10" width="13.5546875" style="75" customWidth="1"/>
    <col min="11" max="11" width="13.33203125" style="1" customWidth="1"/>
    <col min="12" max="12" width="18.6640625" style="1" customWidth="1"/>
    <col min="13" max="16384" width="9.109375" style="1"/>
  </cols>
  <sheetData>
    <row r="1" spans="1:17" ht="15.75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7" ht="15.75" customHeight="1" x14ac:dyDescent="0.25">
      <c r="A2" s="148" t="s">
        <v>83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7" ht="15.75" customHeight="1" x14ac:dyDescent="0.25">
      <c r="A3" s="148" t="s">
        <v>11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7" ht="21" x14ac:dyDescent="0.25">
      <c r="A4" s="148" t="s">
        <v>84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7" x14ac:dyDescent="0.3">
      <c r="A5" s="149" t="s">
        <v>207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O5" s="32"/>
    </row>
    <row r="6" spans="1:17" s="2" customFormat="1" ht="28.8" x14ac:dyDescent="0.3">
      <c r="A6" s="155" t="s">
        <v>85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Q6" s="32"/>
    </row>
    <row r="7" spans="1:17" s="2" customFormat="1" ht="18" customHeight="1" x14ac:dyDescent="0.25">
      <c r="A7" s="156" t="s">
        <v>17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7" s="2" customFormat="1" ht="4.5" customHeight="1" thickBot="1" x14ac:dyDescent="0.3">
      <c r="A8" s="160" t="s">
        <v>207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7" ht="19.5" customHeight="1" thickTop="1" x14ac:dyDescent="0.25">
      <c r="A9" s="157" t="s">
        <v>22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9"/>
    </row>
    <row r="10" spans="1:17" ht="18" customHeight="1" x14ac:dyDescent="0.25">
      <c r="A10" s="170" t="s">
        <v>633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2"/>
    </row>
    <row r="11" spans="1:17" ht="19.5" customHeight="1" x14ac:dyDescent="0.25">
      <c r="A11" s="170" t="s">
        <v>95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2"/>
    </row>
    <row r="12" spans="1:17" ht="5.25" customHeight="1" x14ac:dyDescent="0.25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3"/>
    </row>
    <row r="13" spans="1:17" ht="15.6" x14ac:dyDescent="0.3">
      <c r="A13" s="64" t="s">
        <v>202</v>
      </c>
      <c r="B13" s="28"/>
      <c r="C13" s="28"/>
      <c r="D13" s="99"/>
      <c r="E13" s="5"/>
      <c r="F13" s="5"/>
      <c r="G13" s="49" t="s">
        <v>362</v>
      </c>
      <c r="H13" s="5"/>
      <c r="I13" s="5"/>
      <c r="J13" s="65"/>
      <c r="K13" s="42"/>
      <c r="L13" s="43" t="s">
        <v>626</v>
      </c>
    </row>
    <row r="14" spans="1:17" ht="15.6" x14ac:dyDescent="0.25">
      <c r="A14" s="146" t="s">
        <v>627</v>
      </c>
      <c r="B14" s="14"/>
      <c r="C14" s="14"/>
      <c r="D14" s="100"/>
      <c r="E14" s="6"/>
      <c r="F14" s="6"/>
      <c r="G14" s="147" t="s">
        <v>632</v>
      </c>
      <c r="H14" s="6"/>
      <c r="I14" s="6"/>
      <c r="J14" s="66"/>
      <c r="K14" s="44"/>
      <c r="L14" s="101" t="s">
        <v>206</v>
      </c>
    </row>
    <row r="15" spans="1:17" ht="14.4" x14ac:dyDescent="0.25">
      <c r="A15" s="150" t="s">
        <v>10</v>
      </c>
      <c r="B15" s="151"/>
      <c r="C15" s="151"/>
      <c r="D15" s="151"/>
      <c r="E15" s="151"/>
      <c r="F15" s="151"/>
      <c r="G15" s="152"/>
      <c r="H15" s="23" t="s">
        <v>1</v>
      </c>
      <c r="I15" s="22"/>
      <c r="J15" s="67"/>
      <c r="K15" s="22"/>
      <c r="L15" s="24"/>
    </row>
    <row r="16" spans="1:17" ht="14.4" x14ac:dyDescent="0.25">
      <c r="A16" s="20" t="s">
        <v>18</v>
      </c>
      <c r="B16" s="16"/>
      <c r="C16" s="16"/>
      <c r="D16" s="10"/>
      <c r="E16" s="11"/>
      <c r="F16" s="10"/>
      <c r="G16" s="12"/>
      <c r="H16" s="57" t="s">
        <v>60</v>
      </c>
      <c r="I16" s="7"/>
      <c r="J16" s="68"/>
      <c r="K16" s="7"/>
      <c r="L16" s="21"/>
    </row>
    <row r="17" spans="1:12" ht="14.4" x14ac:dyDescent="0.25">
      <c r="A17" s="20" t="s">
        <v>19</v>
      </c>
      <c r="B17" s="16"/>
      <c r="C17" s="16"/>
      <c r="D17" s="9"/>
      <c r="E17" s="11"/>
      <c r="F17" s="10"/>
      <c r="G17" s="12" t="s">
        <v>87</v>
      </c>
      <c r="H17" s="57" t="s">
        <v>61</v>
      </c>
      <c r="I17" s="7"/>
      <c r="J17" s="68"/>
      <c r="K17" s="7"/>
      <c r="L17" s="56"/>
    </row>
    <row r="18" spans="1:12" ht="14.4" x14ac:dyDescent="0.25">
      <c r="A18" s="20" t="s">
        <v>20</v>
      </c>
      <c r="B18" s="16"/>
      <c r="C18" s="16"/>
      <c r="D18" s="9"/>
      <c r="E18" s="11"/>
      <c r="F18" s="10"/>
      <c r="G18" s="12" t="s">
        <v>88</v>
      </c>
      <c r="H18" s="57" t="s">
        <v>62</v>
      </c>
      <c r="I18" s="7"/>
      <c r="J18" s="68"/>
      <c r="K18" s="7"/>
      <c r="L18" s="56"/>
    </row>
    <row r="19" spans="1:12" ht="16.2" thickBot="1" x14ac:dyDescent="0.3">
      <c r="A19" s="20" t="s">
        <v>16</v>
      </c>
      <c r="B19" s="17"/>
      <c r="C19" s="17"/>
      <c r="D19" s="8"/>
      <c r="E19" s="8"/>
      <c r="F19" s="8"/>
      <c r="G19" s="12" t="s">
        <v>89</v>
      </c>
      <c r="H19" s="57" t="s">
        <v>59</v>
      </c>
      <c r="I19" s="7"/>
      <c r="J19" s="68"/>
      <c r="K19" s="91">
        <v>99</v>
      </c>
      <c r="L19" s="21" t="s">
        <v>192</v>
      </c>
    </row>
    <row r="20" spans="1:12" ht="9.75" customHeight="1" thickTop="1" thickBot="1" x14ac:dyDescent="0.3">
      <c r="A20" s="37"/>
      <c r="B20" s="30"/>
      <c r="C20" s="30"/>
      <c r="D20" s="29"/>
      <c r="E20" s="29"/>
      <c r="F20" s="29"/>
      <c r="G20" s="29"/>
      <c r="H20" s="29"/>
      <c r="I20" s="29"/>
      <c r="J20" s="69"/>
      <c r="K20" s="29"/>
      <c r="L20" s="38"/>
    </row>
    <row r="21" spans="1:12" s="3" customFormat="1" ht="21" customHeight="1" thickTop="1" x14ac:dyDescent="0.25">
      <c r="A21" s="168" t="s">
        <v>7</v>
      </c>
      <c r="B21" s="164" t="s">
        <v>13</v>
      </c>
      <c r="C21" s="164" t="s">
        <v>45</v>
      </c>
      <c r="D21" s="164" t="s">
        <v>2</v>
      </c>
      <c r="E21" s="164" t="s">
        <v>44</v>
      </c>
      <c r="F21" s="164" t="s">
        <v>9</v>
      </c>
      <c r="G21" s="180" t="s">
        <v>14</v>
      </c>
      <c r="H21" s="180" t="s">
        <v>8</v>
      </c>
      <c r="I21" s="164" t="s">
        <v>27</v>
      </c>
      <c r="J21" s="166" t="s">
        <v>23</v>
      </c>
      <c r="K21" s="153" t="s">
        <v>26</v>
      </c>
      <c r="L21" s="175" t="s">
        <v>15</v>
      </c>
    </row>
    <row r="22" spans="1:12" s="3" customFormat="1" ht="13.5" customHeight="1" thickBot="1" x14ac:dyDescent="0.3">
      <c r="A22" s="169"/>
      <c r="B22" s="165"/>
      <c r="C22" s="165"/>
      <c r="D22" s="165"/>
      <c r="E22" s="165"/>
      <c r="F22" s="165"/>
      <c r="G22" s="181"/>
      <c r="H22" s="181"/>
      <c r="I22" s="165"/>
      <c r="J22" s="167"/>
      <c r="K22" s="154"/>
      <c r="L22" s="176"/>
    </row>
    <row r="23" spans="1:12" s="4" customFormat="1" ht="24.75" customHeight="1" thickTop="1" x14ac:dyDescent="0.25">
      <c r="A23" s="45">
        <v>1</v>
      </c>
      <c r="B23" s="54">
        <v>15</v>
      </c>
      <c r="C23" s="54">
        <v>10008696537</v>
      </c>
      <c r="D23" s="55" t="s">
        <v>489</v>
      </c>
      <c r="E23" s="41" t="s">
        <v>490</v>
      </c>
      <c r="F23" s="107" t="s">
        <v>25</v>
      </c>
      <c r="G23" s="96" t="s">
        <v>24</v>
      </c>
      <c r="H23" s="92" t="s">
        <v>193</v>
      </c>
      <c r="I23" s="93" t="s">
        <v>207</v>
      </c>
      <c r="J23" s="70">
        <v>30.50586322006334</v>
      </c>
      <c r="K23" s="46"/>
      <c r="L23" s="47"/>
    </row>
    <row r="24" spans="1:12" s="4" customFormat="1" ht="24.75" customHeight="1" x14ac:dyDescent="0.25">
      <c r="A24" s="40">
        <v>2</v>
      </c>
      <c r="B24" s="144">
        <v>47</v>
      </c>
      <c r="C24" s="50">
        <v>10015267578</v>
      </c>
      <c r="D24" s="51" t="s">
        <v>495</v>
      </c>
      <c r="E24" s="41" t="s">
        <v>496</v>
      </c>
      <c r="F24" s="108" t="s">
        <v>25</v>
      </c>
      <c r="G24" s="97" t="s">
        <v>29</v>
      </c>
      <c r="H24" s="93" t="s">
        <v>193</v>
      </c>
      <c r="I24" s="93" t="s">
        <v>207</v>
      </c>
      <c r="J24" s="71">
        <v>30.50586322006334</v>
      </c>
      <c r="K24" s="39"/>
      <c r="L24" s="48"/>
    </row>
    <row r="25" spans="1:12" s="4" customFormat="1" ht="24.75" customHeight="1" x14ac:dyDescent="0.25">
      <c r="A25" s="40">
        <v>3</v>
      </c>
      <c r="B25" s="145">
        <v>26</v>
      </c>
      <c r="C25" s="50">
        <v>10009045333</v>
      </c>
      <c r="D25" s="51" t="s">
        <v>549</v>
      </c>
      <c r="E25" s="41" t="s">
        <v>550</v>
      </c>
      <c r="F25" s="108" t="s">
        <v>25</v>
      </c>
      <c r="G25" s="97" t="s">
        <v>80</v>
      </c>
      <c r="H25" s="93" t="s">
        <v>193</v>
      </c>
      <c r="I25" s="93" t="s">
        <v>207</v>
      </c>
      <c r="J25" s="71">
        <v>30.50586322006334</v>
      </c>
      <c r="K25" s="39"/>
      <c r="L25" s="48"/>
    </row>
    <row r="26" spans="1:12" s="4" customFormat="1" ht="24.75" customHeight="1" x14ac:dyDescent="0.25">
      <c r="A26" s="40">
        <v>4</v>
      </c>
      <c r="B26" s="145">
        <v>31</v>
      </c>
      <c r="C26" s="50">
        <v>10009721505</v>
      </c>
      <c r="D26" s="51" t="s">
        <v>587</v>
      </c>
      <c r="E26" s="41" t="s">
        <v>588</v>
      </c>
      <c r="F26" s="108" t="s">
        <v>25</v>
      </c>
      <c r="G26" s="97" t="s">
        <v>28</v>
      </c>
      <c r="H26" s="93" t="s">
        <v>194</v>
      </c>
      <c r="I26" s="93">
        <v>2.3148148148133263E-5</v>
      </c>
      <c r="J26" s="71">
        <v>30.500641848523749</v>
      </c>
      <c r="K26" s="39"/>
      <c r="L26" s="48"/>
    </row>
    <row r="27" spans="1:12" s="4" customFormat="1" ht="24.75" customHeight="1" x14ac:dyDescent="0.25">
      <c r="A27" s="40">
        <v>5</v>
      </c>
      <c r="B27" s="145">
        <v>8</v>
      </c>
      <c r="C27" s="50">
        <v>10036018306</v>
      </c>
      <c r="D27" s="51" t="s">
        <v>479</v>
      </c>
      <c r="E27" s="41" t="s">
        <v>480</v>
      </c>
      <c r="F27" s="108" t="s">
        <v>25</v>
      </c>
      <c r="G27" s="97" t="s">
        <v>24</v>
      </c>
      <c r="H27" s="93" t="s">
        <v>195</v>
      </c>
      <c r="I27" s="93">
        <v>2.7777777777776569E-4</v>
      </c>
      <c r="J27" s="71">
        <v>30.443324506705391</v>
      </c>
      <c r="K27" s="39"/>
      <c r="L27" s="48"/>
    </row>
    <row r="28" spans="1:12" s="4" customFormat="1" ht="24.75" customHeight="1" x14ac:dyDescent="0.25">
      <c r="A28" s="40">
        <v>6</v>
      </c>
      <c r="B28" s="145">
        <v>54</v>
      </c>
      <c r="C28" s="50">
        <v>10007739974</v>
      </c>
      <c r="D28" s="51" t="s">
        <v>593</v>
      </c>
      <c r="E28" s="41" t="s">
        <v>594</v>
      </c>
      <c r="F28" s="108" t="s">
        <v>21</v>
      </c>
      <c r="G28" s="97" t="s">
        <v>29</v>
      </c>
      <c r="H28" s="93" t="s">
        <v>196</v>
      </c>
      <c r="I28" s="93">
        <v>3.4722222222222099E-4</v>
      </c>
      <c r="J28" s="71">
        <v>30.427729872790916</v>
      </c>
      <c r="K28" s="39"/>
      <c r="L28" s="130"/>
    </row>
    <row r="29" spans="1:12" s="4" customFormat="1" ht="24.75" customHeight="1" x14ac:dyDescent="0.25">
      <c r="A29" s="40">
        <v>7</v>
      </c>
      <c r="B29" s="145">
        <v>6</v>
      </c>
      <c r="C29" s="50">
        <v>10036017393</v>
      </c>
      <c r="D29" s="51" t="s">
        <v>487</v>
      </c>
      <c r="E29" s="41" t="s">
        <v>488</v>
      </c>
      <c r="F29" s="108" t="s">
        <v>25</v>
      </c>
      <c r="G29" s="97" t="s">
        <v>24</v>
      </c>
      <c r="H29" s="93" t="s">
        <v>196</v>
      </c>
      <c r="I29" s="93">
        <v>3.4722222222222099E-4</v>
      </c>
      <c r="J29" s="71">
        <v>30.427729872790916</v>
      </c>
      <c r="K29" s="39"/>
      <c r="L29" s="48"/>
    </row>
    <row r="30" spans="1:12" s="4" customFormat="1" ht="24.75" customHeight="1" x14ac:dyDescent="0.25">
      <c r="A30" s="40">
        <v>8</v>
      </c>
      <c r="B30" s="145">
        <v>48</v>
      </c>
      <c r="C30" s="50">
        <v>10036042251</v>
      </c>
      <c r="D30" s="51" t="s">
        <v>517</v>
      </c>
      <c r="E30" s="41" t="s">
        <v>518</v>
      </c>
      <c r="F30" s="108" t="s">
        <v>40</v>
      </c>
      <c r="G30" s="97" t="s">
        <v>29</v>
      </c>
      <c r="H30" s="93" t="s">
        <v>196</v>
      </c>
      <c r="I30" s="93">
        <v>3.4722222222222099E-4</v>
      </c>
      <c r="J30" s="71">
        <v>30.427729872790916</v>
      </c>
      <c r="K30" s="39"/>
      <c r="L30" s="48"/>
    </row>
    <row r="31" spans="1:12" s="4" customFormat="1" ht="24.75" customHeight="1" x14ac:dyDescent="0.25">
      <c r="A31" s="40">
        <v>9</v>
      </c>
      <c r="B31" s="145">
        <v>22</v>
      </c>
      <c r="C31" s="50">
        <v>10036085600</v>
      </c>
      <c r="D31" s="51" t="s">
        <v>511</v>
      </c>
      <c r="E31" s="41" t="s">
        <v>512</v>
      </c>
      <c r="F31" s="108" t="s">
        <v>40</v>
      </c>
      <c r="G31" s="97" t="s">
        <v>82</v>
      </c>
      <c r="H31" s="93" t="s">
        <v>196</v>
      </c>
      <c r="I31" s="93">
        <v>3.4722222222222099E-4</v>
      </c>
      <c r="J31" s="71">
        <v>30.427729872790916</v>
      </c>
      <c r="K31" s="39"/>
      <c r="L31" s="48"/>
    </row>
    <row r="32" spans="1:12" s="4" customFormat="1" ht="24.75" customHeight="1" x14ac:dyDescent="0.25">
      <c r="A32" s="40">
        <v>10</v>
      </c>
      <c r="B32" s="145">
        <v>42</v>
      </c>
      <c r="C32" s="50">
        <v>10036014666</v>
      </c>
      <c r="D32" s="51" t="s">
        <v>485</v>
      </c>
      <c r="E32" s="41" t="s">
        <v>486</v>
      </c>
      <c r="F32" s="108" t="s">
        <v>40</v>
      </c>
      <c r="G32" s="97" t="s">
        <v>96</v>
      </c>
      <c r="H32" s="93" t="s">
        <v>196</v>
      </c>
      <c r="I32" s="93">
        <v>3.4722222222222099E-4</v>
      </c>
      <c r="J32" s="71">
        <v>30.427729872790916</v>
      </c>
      <c r="K32" s="39"/>
      <c r="L32" s="48"/>
    </row>
    <row r="33" spans="1:12" s="4" customFormat="1" ht="24.75" customHeight="1" x14ac:dyDescent="0.25">
      <c r="A33" s="40">
        <v>11</v>
      </c>
      <c r="B33" s="145">
        <v>36</v>
      </c>
      <c r="C33" s="50">
        <v>10009692001</v>
      </c>
      <c r="D33" s="51" t="s">
        <v>493</v>
      </c>
      <c r="E33" s="41" t="s">
        <v>494</v>
      </c>
      <c r="F33" s="108" t="s">
        <v>25</v>
      </c>
      <c r="G33" s="97" t="s">
        <v>82</v>
      </c>
      <c r="H33" s="93" t="s">
        <v>196</v>
      </c>
      <c r="I33" s="93">
        <v>3.4722222222222099E-4</v>
      </c>
      <c r="J33" s="71">
        <v>30.427729872790916</v>
      </c>
      <c r="K33" s="39"/>
      <c r="L33" s="48"/>
    </row>
    <row r="34" spans="1:12" s="4" customFormat="1" ht="24.75" customHeight="1" x14ac:dyDescent="0.25">
      <c r="A34" s="40">
        <v>12</v>
      </c>
      <c r="B34" s="145">
        <v>12</v>
      </c>
      <c r="C34" s="50">
        <v>10010084849</v>
      </c>
      <c r="D34" s="51" t="s">
        <v>491</v>
      </c>
      <c r="E34" s="41" t="s">
        <v>492</v>
      </c>
      <c r="F34" s="108" t="s">
        <v>25</v>
      </c>
      <c r="G34" s="97" t="s">
        <v>24</v>
      </c>
      <c r="H34" s="93" t="s">
        <v>196</v>
      </c>
      <c r="I34" s="93">
        <v>3.4722222222222099E-4</v>
      </c>
      <c r="J34" s="71">
        <v>30.427729872790916</v>
      </c>
      <c r="K34" s="39"/>
      <c r="L34" s="48"/>
    </row>
    <row r="35" spans="1:12" s="4" customFormat="1" ht="24.75" customHeight="1" x14ac:dyDescent="0.25">
      <c r="A35" s="40">
        <v>13</v>
      </c>
      <c r="B35" s="145">
        <v>49</v>
      </c>
      <c r="C35" s="50">
        <v>10059040143</v>
      </c>
      <c r="D35" s="51" t="s">
        <v>501</v>
      </c>
      <c r="E35" s="41" t="s">
        <v>502</v>
      </c>
      <c r="F35" s="108" t="s">
        <v>40</v>
      </c>
      <c r="G35" s="97" t="s">
        <v>93</v>
      </c>
      <c r="H35" s="93" t="s">
        <v>196</v>
      </c>
      <c r="I35" s="93">
        <v>3.4722222222222099E-4</v>
      </c>
      <c r="J35" s="71">
        <v>30.427729872790916</v>
      </c>
      <c r="K35" s="39"/>
      <c r="L35" s="48"/>
    </row>
    <row r="36" spans="1:12" s="4" customFormat="1" ht="24.75" customHeight="1" x14ac:dyDescent="0.25">
      <c r="A36" s="40">
        <v>14</v>
      </c>
      <c r="B36" s="145">
        <v>2</v>
      </c>
      <c r="C36" s="50">
        <v>10093888708</v>
      </c>
      <c r="D36" s="51" t="s">
        <v>513</v>
      </c>
      <c r="E36" s="41" t="s">
        <v>514</v>
      </c>
      <c r="F36" s="108" t="s">
        <v>40</v>
      </c>
      <c r="G36" s="97" t="s">
        <v>46</v>
      </c>
      <c r="H36" s="93" t="s">
        <v>196</v>
      </c>
      <c r="I36" s="93">
        <v>3.4722222222222099E-4</v>
      </c>
      <c r="J36" s="71">
        <v>30.427729872790916</v>
      </c>
      <c r="K36" s="39"/>
      <c r="L36" s="48"/>
    </row>
    <row r="37" spans="1:12" s="4" customFormat="1" ht="24.75" customHeight="1" x14ac:dyDescent="0.25">
      <c r="A37" s="40">
        <v>15</v>
      </c>
      <c r="B37" s="145">
        <v>18</v>
      </c>
      <c r="C37" s="50">
        <v>10036059328</v>
      </c>
      <c r="D37" s="51" t="s">
        <v>539</v>
      </c>
      <c r="E37" s="41" t="s">
        <v>540</v>
      </c>
      <c r="F37" s="108" t="s">
        <v>40</v>
      </c>
      <c r="G37" s="97" t="s">
        <v>58</v>
      </c>
      <c r="H37" s="93" t="s">
        <v>196</v>
      </c>
      <c r="I37" s="93">
        <v>3.4722222222222099E-4</v>
      </c>
      <c r="J37" s="71">
        <v>30.427729872790916</v>
      </c>
      <c r="K37" s="39"/>
      <c r="L37" s="48"/>
    </row>
    <row r="38" spans="1:12" s="4" customFormat="1" ht="24.75" customHeight="1" x14ac:dyDescent="0.25">
      <c r="A38" s="40">
        <v>16</v>
      </c>
      <c r="B38" s="145">
        <v>3</v>
      </c>
      <c r="C38" s="50">
        <v>10023524807</v>
      </c>
      <c r="D38" s="51" t="s">
        <v>531</v>
      </c>
      <c r="E38" s="41" t="s">
        <v>532</v>
      </c>
      <c r="F38" s="108" t="s">
        <v>25</v>
      </c>
      <c r="G38" s="97" t="s">
        <v>46</v>
      </c>
      <c r="H38" s="93" t="s">
        <v>196</v>
      </c>
      <c r="I38" s="93">
        <v>3.4722222222222099E-4</v>
      </c>
      <c r="J38" s="71">
        <v>30.427729872790916</v>
      </c>
      <c r="K38" s="39"/>
      <c r="L38" s="48"/>
    </row>
    <row r="39" spans="1:12" s="4" customFormat="1" ht="24.75" customHeight="1" x14ac:dyDescent="0.25">
      <c r="A39" s="40">
        <v>17</v>
      </c>
      <c r="B39" s="145">
        <v>45</v>
      </c>
      <c r="C39" s="50">
        <v>10034955245</v>
      </c>
      <c r="D39" s="51" t="s">
        <v>565</v>
      </c>
      <c r="E39" s="41" t="s">
        <v>566</v>
      </c>
      <c r="F39" s="108" t="s">
        <v>25</v>
      </c>
      <c r="G39" s="97" t="s">
        <v>29</v>
      </c>
      <c r="H39" s="93" t="s">
        <v>196</v>
      </c>
      <c r="I39" s="93">
        <v>3.4722222222222099E-4</v>
      </c>
      <c r="J39" s="71">
        <v>30.427729872790916</v>
      </c>
      <c r="K39" s="39"/>
      <c r="L39" s="48"/>
    </row>
    <row r="40" spans="1:12" s="4" customFormat="1" ht="24.75" customHeight="1" x14ac:dyDescent="0.25">
      <c r="A40" s="40">
        <v>18</v>
      </c>
      <c r="B40" s="145">
        <v>7</v>
      </c>
      <c r="C40" s="50">
        <v>10036017494</v>
      </c>
      <c r="D40" s="51" t="s">
        <v>483</v>
      </c>
      <c r="E40" s="41" t="s">
        <v>484</v>
      </c>
      <c r="F40" s="108" t="s">
        <v>25</v>
      </c>
      <c r="G40" s="97" t="s">
        <v>24</v>
      </c>
      <c r="H40" s="93" t="s">
        <v>196</v>
      </c>
      <c r="I40" s="93">
        <v>3.4722222222222099E-4</v>
      </c>
      <c r="J40" s="71">
        <v>30.427729872790916</v>
      </c>
      <c r="K40" s="39"/>
      <c r="L40" s="48"/>
    </row>
    <row r="41" spans="1:12" s="4" customFormat="1" ht="24.75" customHeight="1" x14ac:dyDescent="0.25">
      <c r="A41" s="40">
        <v>19</v>
      </c>
      <c r="B41" s="145">
        <v>10</v>
      </c>
      <c r="C41" s="50">
        <v>10050875369</v>
      </c>
      <c r="D41" s="51" t="s">
        <v>515</v>
      </c>
      <c r="E41" s="41" t="s">
        <v>516</v>
      </c>
      <c r="F41" s="108" t="s">
        <v>25</v>
      </c>
      <c r="G41" s="97" t="s">
        <v>24</v>
      </c>
      <c r="H41" s="93" t="s">
        <v>196</v>
      </c>
      <c r="I41" s="93">
        <v>3.4722222222222099E-4</v>
      </c>
      <c r="J41" s="71">
        <v>30.427729872790916</v>
      </c>
      <c r="K41" s="39"/>
      <c r="L41" s="48"/>
    </row>
    <row r="42" spans="1:12" s="4" customFormat="1" ht="24.75" customHeight="1" x14ac:dyDescent="0.25">
      <c r="A42" s="40">
        <v>20</v>
      </c>
      <c r="B42" s="145">
        <v>25</v>
      </c>
      <c r="C42" s="50">
        <v>10034982729</v>
      </c>
      <c r="D42" s="51" t="s">
        <v>581</v>
      </c>
      <c r="E42" s="41" t="s">
        <v>582</v>
      </c>
      <c r="F42" s="108" t="s">
        <v>25</v>
      </c>
      <c r="G42" s="97" t="s">
        <v>80</v>
      </c>
      <c r="H42" s="93" t="s">
        <v>196</v>
      </c>
      <c r="I42" s="93">
        <v>3.4722222222222099E-4</v>
      </c>
      <c r="J42" s="71">
        <v>30.427729872790916</v>
      </c>
      <c r="K42" s="39"/>
      <c r="L42" s="48"/>
    </row>
    <row r="43" spans="1:12" s="4" customFormat="1" ht="24.75" customHeight="1" x14ac:dyDescent="0.25">
      <c r="A43" s="40">
        <v>21</v>
      </c>
      <c r="B43" s="145">
        <v>46</v>
      </c>
      <c r="C43" s="50">
        <v>10009044828</v>
      </c>
      <c r="D43" s="51" t="s">
        <v>503</v>
      </c>
      <c r="E43" s="41" t="s">
        <v>504</v>
      </c>
      <c r="F43" s="108" t="s">
        <v>25</v>
      </c>
      <c r="G43" s="97" t="s">
        <v>29</v>
      </c>
      <c r="H43" s="93" t="s">
        <v>196</v>
      </c>
      <c r="I43" s="93">
        <v>3.4722222222222099E-4</v>
      </c>
      <c r="J43" s="71">
        <v>30.427729872790916</v>
      </c>
      <c r="K43" s="39"/>
      <c r="L43" s="48"/>
    </row>
    <row r="44" spans="1:12" s="4" customFormat="1" ht="24.75" customHeight="1" x14ac:dyDescent="0.25">
      <c r="A44" s="40">
        <v>22</v>
      </c>
      <c r="B44" s="145">
        <v>20</v>
      </c>
      <c r="C44" s="50">
        <v>10015151481</v>
      </c>
      <c r="D44" s="51" t="s">
        <v>505</v>
      </c>
      <c r="E44" s="41" t="s">
        <v>506</v>
      </c>
      <c r="F44" s="108" t="s">
        <v>25</v>
      </c>
      <c r="G44" s="97" t="s">
        <v>58</v>
      </c>
      <c r="H44" s="93" t="s">
        <v>196</v>
      </c>
      <c r="I44" s="93">
        <v>3.4722222222222099E-4</v>
      </c>
      <c r="J44" s="71">
        <v>30.427729872790916</v>
      </c>
      <c r="K44" s="39"/>
      <c r="L44" s="48"/>
    </row>
    <row r="45" spans="1:12" s="4" customFormat="1" ht="24.75" customHeight="1" x14ac:dyDescent="0.25">
      <c r="A45" s="40">
        <v>23</v>
      </c>
      <c r="B45" s="145">
        <v>16</v>
      </c>
      <c r="C45" s="50">
        <v>10007913564</v>
      </c>
      <c r="D45" s="51" t="s">
        <v>519</v>
      </c>
      <c r="E45" s="41" t="s">
        <v>520</v>
      </c>
      <c r="F45" s="108" t="s">
        <v>25</v>
      </c>
      <c r="G45" s="97" t="s">
        <v>57</v>
      </c>
      <c r="H45" s="93" t="s">
        <v>196</v>
      </c>
      <c r="I45" s="93">
        <v>3.4722222222222099E-4</v>
      </c>
      <c r="J45" s="71">
        <v>30.427729872790916</v>
      </c>
      <c r="K45" s="39"/>
      <c r="L45" s="48"/>
    </row>
    <row r="46" spans="1:12" s="4" customFormat="1" ht="24.75" customHeight="1" x14ac:dyDescent="0.25">
      <c r="A46" s="40">
        <v>24</v>
      </c>
      <c r="B46" s="145">
        <v>9</v>
      </c>
      <c r="C46" s="50">
        <v>10036045483</v>
      </c>
      <c r="D46" s="51" t="s">
        <v>529</v>
      </c>
      <c r="E46" s="41" t="s">
        <v>530</v>
      </c>
      <c r="F46" s="108" t="s">
        <v>40</v>
      </c>
      <c r="G46" s="97" t="s">
        <v>24</v>
      </c>
      <c r="H46" s="93" t="s">
        <v>196</v>
      </c>
      <c r="I46" s="93">
        <v>3.4722222222222099E-4</v>
      </c>
      <c r="J46" s="71">
        <v>30.427729872790916</v>
      </c>
      <c r="K46" s="39"/>
      <c r="L46" s="48"/>
    </row>
    <row r="47" spans="1:12" s="4" customFormat="1" ht="24.75" customHeight="1" x14ac:dyDescent="0.25">
      <c r="A47" s="40">
        <v>25</v>
      </c>
      <c r="B47" s="145">
        <v>5</v>
      </c>
      <c r="C47" s="50">
        <v>10064705044</v>
      </c>
      <c r="D47" s="51" t="s">
        <v>535</v>
      </c>
      <c r="E47" s="41" t="s">
        <v>536</v>
      </c>
      <c r="F47" s="108" t="s">
        <v>40</v>
      </c>
      <c r="G47" s="97" t="s">
        <v>50</v>
      </c>
      <c r="H47" s="93" t="s">
        <v>196</v>
      </c>
      <c r="I47" s="93">
        <v>3.4722222222222099E-4</v>
      </c>
      <c r="J47" s="71">
        <v>30.427729872790916</v>
      </c>
      <c r="K47" s="39"/>
      <c r="L47" s="48"/>
    </row>
    <row r="48" spans="1:12" s="4" customFormat="1" ht="24.75" customHeight="1" x14ac:dyDescent="0.25">
      <c r="A48" s="40">
        <v>26</v>
      </c>
      <c r="B48" s="145">
        <v>37</v>
      </c>
      <c r="C48" s="50">
        <v>10034989193</v>
      </c>
      <c r="D48" s="51" t="s">
        <v>521</v>
      </c>
      <c r="E48" s="41" t="s">
        <v>522</v>
      </c>
      <c r="F48" s="108" t="s">
        <v>25</v>
      </c>
      <c r="G48" s="97" t="s">
        <v>49</v>
      </c>
      <c r="H48" s="93" t="s">
        <v>196</v>
      </c>
      <c r="I48" s="93">
        <v>3.4722222222222099E-4</v>
      </c>
      <c r="J48" s="71">
        <v>30.427729872790916</v>
      </c>
      <c r="K48" s="39"/>
      <c r="L48" s="48"/>
    </row>
    <row r="49" spans="1:12" s="4" customFormat="1" ht="24.75" customHeight="1" x14ac:dyDescent="0.25">
      <c r="A49" s="40">
        <v>27</v>
      </c>
      <c r="B49" s="145">
        <v>13</v>
      </c>
      <c r="C49" s="50">
        <v>10013919985</v>
      </c>
      <c r="D49" s="51" t="s">
        <v>481</v>
      </c>
      <c r="E49" s="41" t="s">
        <v>482</v>
      </c>
      <c r="F49" s="108" t="s">
        <v>25</v>
      </c>
      <c r="G49" s="97" t="s">
        <v>24</v>
      </c>
      <c r="H49" s="93" t="s">
        <v>196</v>
      </c>
      <c r="I49" s="93">
        <v>3.4722222222222099E-4</v>
      </c>
      <c r="J49" s="71">
        <v>30.427729872790916</v>
      </c>
      <c r="K49" s="39"/>
      <c r="L49" s="48"/>
    </row>
    <row r="50" spans="1:12" s="4" customFormat="1" ht="24.75" customHeight="1" x14ac:dyDescent="0.25">
      <c r="A50" s="40">
        <v>28</v>
      </c>
      <c r="B50" s="145">
        <v>24</v>
      </c>
      <c r="C50" s="50">
        <v>10010880653</v>
      </c>
      <c r="D50" s="51" t="s">
        <v>547</v>
      </c>
      <c r="E50" s="41" t="s">
        <v>548</v>
      </c>
      <c r="F50" s="108" t="s">
        <v>40</v>
      </c>
      <c r="G50" s="97" t="s">
        <v>80</v>
      </c>
      <c r="H50" s="93" t="s">
        <v>196</v>
      </c>
      <c r="I50" s="93">
        <v>3.4722222222222099E-4</v>
      </c>
      <c r="J50" s="71">
        <v>30.427729872790916</v>
      </c>
      <c r="K50" s="39"/>
      <c r="L50" s="48"/>
    </row>
    <row r="51" spans="1:12" s="4" customFormat="1" ht="24.75" customHeight="1" x14ac:dyDescent="0.25">
      <c r="A51" s="40">
        <v>29</v>
      </c>
      <c r="B51" s="145">
        <v>34</v>
      </c>
      <c r="C51" s="50">
        <v>10036040231</v>
      </c>
      <c r="D51" s="51" t="s">
        <v>509</v>
      </c>
      <c r="E51" s="41" t="s">
        <v>510</v>
      </c>
      <c r="F51" s="108" t="s">
        <v>40</v>
      </c>
      <c r="G51" s="97" t="s">
        <v>47</v>
      </c>
      <c r="H51" s="93" t="s">
        <v>197</v>
      </c>
      <c r="I51" s="93">
        <v>3.8194444444442088E-4</v>
      </c>
      <c r="J51" s="71">
        <v>30.419938545578695</v>
      </c>
      <c r="K51" s="39"/>
      <c r="L51" s="48"/>
    </row>
    <row r="52" spans="1:12" s="4" customFormat="1" ht="24.75" customHeight="1" x14ac:dyDescent="0.25">
      <c r="A52" s="40">
        <v>30</v>
      </c>
      <c r="B52" s="145">
        <v>35</v>
      </c>
      <c r="C52" s="50">
        <v>10014142984</v>
      </c>
      <c r="D52" s="51" t="s">
        <v>499</v>
      </c>
      <c r="E52" s="41" t="s">
        <v>500</v>
      </c>
      <c r="F52" s="108" t="s">
        <v>25</v>
      </c>
      <c r="G52" s="97" t="s">
        <v>82</v>
      </c>
      <c r="H52" s="93" t="s">
        <v>197</v>
      </c>
      <c r="I52" s="93">
        <v>3.8194444444442088E-4</v>
      </c>
      <c r="J52" s="71">
        <v>30.419938545578695</v>
      </c>
      <c r="K52" s="39"/>
      <c r="L52" s="48"/>
    </row>
    <row r="53" spans="1:12" s="4" customFormat="1" ht="24.75" customHeight="1" x14ac:dyDescent="0.25">
      <c r="A53" s="40">
        <v>31</v>
      </c>
      <c r="B53" s="145">
        <v>17</v>
      </c>
      <c r="C53" s="50">
        <v>10052804154</v>
      </c>
      <c r="D53" s="51" t="s">
        <v>525</v>
      </c>
      <c r="E53" s="41" t="s">
        <v>526</v>
      </c>
      <c r="F53" s="108" t="s">
        <v>40</v>
      </c>
      <c r="G53" s="97" t="s">
        <v>93</v>
      </c>
      <c r="H53" s="93" t="s">
        <v>198</v>
      </c>
      <c r="I53" s="93">
        <v>4.6296296296297057E-4</v>
      </c>
      <c r="J53" s="71">
        <v>30.401774289857546</v>
      </c>
      <c r="K53" s="39"/>
      <c r="L53" s="48"/>
    </row>
    <row r="54" spans="1:12" s="4" customFormat="1" ht="24.75" customHeight="1" x14ac:dyDescent="0.25">
      <c r="A54" s="40">
        <v>32</v>
      </c>
      <c r="B54" s="145">
        <v>52</v>
      </c>
      <c r="C54" s="50">
        <v>10079505224</v>
      </c>
      <c r="D54" s="51" t="s">
        <v>571</v>
      </c>
      <c r="E54" s="41" t="s">
        <v>572</v>
      </c>
      <c r="F54" s="108" t="s">
        <v>40</v>
      </c>
      <c r="G54" s="97" t="s">
        <v>53</v>
      </c>
      <c r="H54" s="93" t="s">
        <v>199</v>
      </c>
      <c r="I54" s="93">
        <v>1.0185185185185019E-3</v>
      </c>
      <c r="J54" s="71">
        <v>30.277801376263699</v>
      </c>
      <c r="K54" s="39"/>
      <c r="L54" s="48"/>
    </row>
    <row r="55" spans="1:12" s="4" customFormat="1" ht="24.75" customHeight="1" x14ac:dyDescent="0.25">
      <c r="A55" s="40">
        <v>33</v>
      </c>
      <c r="B55" s="145">
        <v>11</v>
      </c>
      <c r="C55" s="50">
        <v>10036075900</v>
      </c>
      <c r="D55" s="51" t="s">
        <v>497</v>
      </c>
      <c r="E55" s="41" t="s">
        <v>498</v>
      </c>
      <c r="F55" s="108" t="s">
        <v>25</v>
      </c>
      <c r="G55" s="97" t="s">
        <v>24</v>
      </c>
      <c r="H55" s="93" t="s">
        <v>200</v>
      </c>
      <c r="I55" s="93">
        <v>2.106481481481487E-3</v>
      </c>
      <c r="J55" s="71">
        <v>30.037926675094816</v>
      </c>
      <c r="K55" s="39"/>
      <c r="L55" s="48"/>
    </row>
    <row r="56" spans="1:12" s="4" customFormat="1" ht="24.75" customHeight="1" x14ac:dyDescent="0.25">
      <c r="A56" s="40">
        <v>34</v>
      </c>
      <c r="B56" s="145">
        <v>1</v>
      </c>
      <c r="C56" s="50">
        <v>10034962521</v>
      </c>
      <c r="D56" s="51" t="s">
        <v>527</v>
      </c>
      <c r="E56" s="41" t="s">
        <v>528</v>
      </c>
      <c r="F56" s="108" t="s">
        <v>25</v>
      </c>
      <c r="G56" s="97" t="s">
        <v>46</v>
      </c>
      <c r="H56" s="93" t="s">
        <v>200</v>
      </c>
      <c r="I56" s="93">
        <v>2.106481481481487E-3</v>
      </c>
      <c r="J56" s="71">
        <v>30.037926675094816</v>
      </c>
      <c r="K56" s="39"/>
      <c r="L56" s="48"/>
    </row>
    <row r="57" spans="1:12" s="4" customFormat="1" ht="24.75" customHeight="1" x14ac:dyDescent="0.25">
      <c r="A57" s="40">
        <v>35</v>
      </c>
      <c r="B57" s="145">
        <v>50</v>
      </c>
      <c r="C57" s="50">
        <v>10034929276</v>
      </c>
      <c r="D57" s="51" t="s">
        <v>567</v>
      </c>
      <c r="E57" s="41" t="s">
        <v>568</v>
      </c>
      <c r="F57" s="108" t="s">
        <v>40</v>
      </c>
      <c r="G57" s="97" t="s">
        <v>53</v>
      </c>
      <c r="H57" s="93" t="s">
        <v>201</v>
      </c>
      <c r="I57" s="93">
        <v>2.349537037037025E-3</v>
      </c>
      <c r="J57" s="71">
        <v>29.984856133266028</v>
      </c>
      <c r="K57" s="39"/>
      <c r="L57" s="48"/>
    </row>
    <row r="58" spans="1:12" s="4" customFormat="1" ht="24.75" customHeight="1" x14ac:dyDescent="0.25">
      <c r="A58" s="40" t="s">
        <v>122</v>
      </c>
      <c r="B58" s="145">
        <v>14</v>
      </c>
      <c r="C58" s="50">
        <v>10015151582</v>
      </c>
      <c r="D58" s="51" t="s">
        <v>537</v>
      </c>
      <c r="E58" s="41" t="s">
        <v>538</v>
      </c>
      <c r="F58" s="108" t="s">
        <v>25</v>
      </c>
      <c r="G58" s="97" t="s">
        <v>24</v>
      </c>
      <c r="H58" s="93"/>
      <c r="I58" s="93" t="s">
        <v>207</v>
      </c>
      <c r="J58" s="71" t="s">
        <v>207</v>
      </c>
      <c r="K58" s="39"/>
      <c r="L58" s="48"/>
    </row>
    <row r="59" spans="1:12" s="4" customFormat="1" ht="24.75" customHeight="1" x14ac:dyDescent="0.25">
      <c r="A59" s="40" t="s">
        <v>122</v>
      </c>
      <c r="B59" s="145">
        <v>19</v>
      </c>
      <c r="C59" s="50">
        <v>10034971211</v>
      </c>
      <c r="D59" s="51" t="s">
        <v>541</v>
      </c>
      <c r="E59" s="41" t="s">
        <v>542</v>
      </c>
      <c r="F59" s="108" t="s">
        <v>75</v>
      </c>
      <c r="G59" s="97" t="s">
        <v>58</v>
      </c>
      <c r="H59" s="93"/>
      <c r="I59" s="93" t="s">
        <v>207</v>
      </c>
      <c r="J59" s="71" t="s">
        <v>207</v>
      </c>
      <c r="K59" s="39"/>
      <c r="L59" s="48"/>
    </row>
    <row r="60" spans="1:12" s="4" customFormat="1" ht="24.75" customHeight="1" x14ac:dyDescent="0.25">
      <c r="A60" s="40" t="s">
        <v>122</v>
      </c>
      <c r="B60" s="145">
        <v>21</v>
      </c>
      <c r="C60" s="50">
        <v>10076238445</v>
      </c>
      <c r="D60" s="51" t="s">
        <v>543</v>
      </c>
      <c r="E60" s="41" t="s">
        <v>544</v>
      </c>
      <c r="F60" s="108" t="s">
        <v>40</v>
      </c>
      <c r="G60" s="97" t="s">
        <v>82</v>
      </c>
      <c r="H60" s="93"/>
      <c r="I60" s="93" t="s">
        <v>207</v>
      </c>
      <c r="J60" s="71" t="s">
        <v>207</v>
      </c>
      <c r="K60" s="39"/>
      <c r="L60" s="48"/>
    </row>
    <row r="61" spans="1:12" s="4" customFormat="1" ht="24.75" customHeight="1" x14ac:dyDescent="0.25">
      <c r="A61" s="40" t="s">
        <v>122</v>
      </c>
      <c r="B61" s="145">
        <v>23</v>
      </c>
      <c r="C61" s="50">
        <v>10093059356</v>
      </c>
      <c r="D61" s="51" t="s">
        <v>545</v>
      </c>
      <c r="E61" s="41" t="s">
        <v>546</v>
      </c>
      <c r="F61" s="108" t="s">
        <v>40</v>
      </c>
      <c r="G61" s="97" t="s">
        <v>80</v>
      </c>
      <c r="H61" s="93"/>
      <c r="I61" s="93" t="s">
        <v>207</v>
      </c>
      <c r="J61" s="71" t="s">
        <v>207</v>
      </c>
      <c r="K61" s="39"/>
      <c r="L61" s="48"/>
    </row>
    <row r="62" spans="1:12" s="4" customFormat="1" ht="24.75" customHeight="1" x14ac:dyDescent="0.25">
      <c r="A62" s="40" t="s">
        <v>122</v>
      </c>
      <c r="B62" s="145">
        <v>30</v>
      </c>
      <c r="C62" s="50">
        <v>10082022675</v>
      </c>
      <c r="D62" s="51" t="s">
        <v>553</v>
      </c>
      <c r="E62" s="41" t="s">
        <v>554</v>
      </c>
      <c r="F62" s="108" t="s">
        <v>40</v>
      </c>
      <c r="G62" s="97" t="s">
        <v>28</v>
      </c>
      <c r="H62" s="93"/>
      <c r="I62" s="93" t="s">
        <v>207</v>
      </c>
      <c r="J62" s="71" t="s">
        <v>207</v>
      </c>
      <c r="K62" s="39"/>
      <c r="L62" s="48"/>
    </row>
    <row r="63" spans="1:12" s="4" customFormat="1" ht="24.75" customHeight="1" x14ac:dyDescent="0.25">
      <c r="A63" s="40" t="s">
        <v>122</v>
      </c>
      <c r="B63" s="145">
        <v>33</v>
      </c>
      <c r="C63" s="50">
        <v>10034951508</v>
      </c>
      <c r="D63" s="51" t="s">
        <v>555</v>
      </c>
      <c r="E63" s="41" t="s">
        <v>556</v>
      </c>
      <c r="F63" s="108" t="s">
        <v>40</v>
      </c>
      <c r="G63" s="97" t="s">
        <v>28</v>
      </c>
      <c r="H63" s="93"/>
      <c r="I63" s="93" t="s">
        <v>207</v>
      </c>
      <c r="J63" s="71" t="s">
        <v>207</v>
      </c>
      <c r="K63" s="39"/>
      <c r="L63" s="48"/>
    </row>
    <row r="64" spans="1:12" s="4" customFormat="1" ht="24.75" customHeight="1" x14ac:dyDescent="0.25">
      <c r="A64" s="40" t="s">
        <v>122</v>
      </c>
      <c r="B64" s="145">
        <v>39</v>
      </c>
      <c r="C64" s="50">
        <v>10036016484</v>
      </c>
      <c r="D64" s="51" t="s">
        <v>557</v>
      </c>
      <c r="E64" s="41" t="s">
        <v>558</v>
      </c>
      <c r="F64" s="108" t="s">
        <v>40</v>
      </c>
      <c r="G64" s="97" t="s">
        <v>52</v>
      </c>
      <c r="H64" s="93"/>
      <c r="I64" s="93" t="s">
        <v>207</v>
      </c>
      <c r="J64" s="71" t="s">
        <v>207</v>
      </c>
      <c r="K64" s="39"/>
      <c r="L64" s="48"/>
    </row>
    <row r="65" spans="1:12" s="4" customFormat="1" ht="24.75" customHeight="1" x14ac:dyDescent="0.25">
      <c r="A65" s="40" t="s">
        <v>122</v>
      </c>
      <c r="B65" s="145">
        <v>40</v>
      </c>
      <c r="C65" s="50">
        <v>10036021437</v>
      </c>
      <c r="D65" s="51" t="s">
        <v>559</v>
      </c>
      <c r="E65" s="41" t="s">
        <v>560</v>
      </c>
      <c r="F65" s="108" t="s">
        <v>40</v>
      </c>
      <c r="G65" s="97" t="s">
        <v>52</v>
      </c>
      <c r="H65" s="93"/>
      <c r="I65" s="93" t="s">
        <v>207</v>
      </c>
      <c r="J65" s="71" t="s">
        <v>207</v>
      </c>
      <c r="K65" s="39"/>
      <c r="L65" s="48"/>
    </row>
    <row r="66" spans="1:12" s="4" customFormat="1" ht="24.75" customHeight="1" x14ac:dyDescent="0.25">
      <c r="A66" s="40" t="s">
        <v>122</v>
      </c>
      <c r="B66" s="145">
        <v>43</v>
      </c>
      <c r="C66" s="50">
        <v>10036015070</v>
      </c>
      <c r="D66" s="51" t="s">
        <v>523</v>
      </c>
      <c r="E66" s="41" t="s">
        <v>524</v>
      </c>
      <c r="F66" s="108" t="s">
        <v>25</v>
      </c>
      <c r="G66" s="97" t="s">
        <v>29</v>
      </c>
      <c r="H66" s="93"/>
      <c r="I66" s="93" t="s">
        <v>207</v>
      </c>
      <c r="J66" s="71" t="s">
        <v>207</v>
      </c>
      <c r="K66" s="39"/>
      <c r="L66" s="48"/>
    </row>
    <row r="67" spans="1:12" s="4" customFormat="1" ht="24.75" customHeight="1" x14ac:dyDescent="0.25">
      <c r="A67" s="40" t="s">
        <v>122</v>
      </c>
      <c r="B67" s="145">
        <v>44</v>
      </c>
      <c r="C67" s="50">
        <v>10036081455</v>
      </c>
      <c r="D67" s="51" t="s">
        <v>563</v>
      </c>
      <c r="E67" s="41" t="s">
        <v>564</v>
      </c>
      <c r="F67" s="108" t="s">
        <v>40</v>
      </c>
      <c r="G67" s="97" t="s">
        <v>29</v>
      </c>
      <c r="H67" s="93"/>
      <c r="I67" s="93" t="s">
        <v>207</v>
      </c>
      <c r="J67" s="71" t="s">
        <v>207</v>
      </c>
      <c r="K67" s="39"/>
      <c r="L67" s="48"/>
    </row>
    <row r="68" spans="1:12" s="4" customFormat="1" ht="24.75" customHeight="1" x14ac:dyDescent="0.25">
      <c r="A68" s="40" t="s">
        <v>122</v>
      </c>
      <c r="B68" s="145">
        <v>60</v>
      </c>
      <c r="C68" s="50">
        <v>10036079435</v>
      </c>
      <c r="D68" s="51" t="s">
        <v>573</v>
      </c>
      <c r="E68" s="41" t="s">
        <v>574</v>
      </c>
      <c r="F68" s="108" t="s">
        <v>75</v>
      </c>
      <c r="G68" s="97" t="s">
        <v>46</v>
      </c>
      <c r="H68" s="93"/>
      <c r="I68" s="93" t="s">
        <v>207</v>
      </c>
      <c r="J68" s="71" t="s">
        <v>207</v>
      </c>
      <c r="K68" s="39"/>
      <c r="L68" s="48"/>
    </row>
    <row r="69" spans="1:12" s="4" customFormat="1" ht="24.75" customHeight="1" x14ac:dyDescent="0.25">
      <c r="A69" s="40" t="s">
        <v>122</v>
      </c>
      <c r="B69" s="145">
        <v>64</v>
      </c>
      <c r="C69" s="50">
        <v>10034922004</v>
      </c>
      <c r="D69" s="51" t="s">
        <v>575</v>
      </c>
      <c r="E69" s="41" t="s">
        <v>576</v>
      </c>
      <c r="F69" s="108" t="s">
        <v>40</v>
      </c>
      <c r="G69" s="97" t="s">
        <v>47</v>
      </c>
      <c r="H69" s="93"/>
      <c r="I69" s="93" t="s">
        <v>207</v>
      </c>
      <c r="J69" s="71" t="s">
        <v>207</v>
      </c>
      <c r="K69" s="39"/>
      <c r="L69" s="48"/>
    </row>
    <row r="70" spans="1:12" s="4" customFormat="1" ht="24.75" customHeight="1" x14ac:dyDescent="0.25">
      <c r="A70" s="40" t="s">
        <v>122</v>
      </c>
      <c r="B70" s="145">
        <v>66</v>
      </c>
      <c r="C70" s="50">
        <v>10036034369</v>
      </c>
      <c r="D70" s="51" t="s">
        <v>577</v>
      </c>
      <c r="E70" s="41" t="s">
        <v>578</v>
      </c>
      <c r="F70" s="108" t="s">
        <v>40</v>
      </c>
      <c r="G70" s="97" t="s">
        <v>53</v>
      </c>
      <c r="H70" s="93"/>
      <c r="I70" s="93" t="s">
        <v>207</v>
      </c>
      <c r="J70" s="71" t="s">
        <v>207</v>
      </c>
      <c r="K70" s="39"/>
      <c r="L70" s="48"/>
    </row>
    <row r="71" spans="1:12" s="4" customFormat="1" ht="24.75" customHeight="1" x14ac:dyDescent="0.25">
      <c r="A71" s="40" t="s">
        <v>122</v>
      </c>
      <c r="B71" s="145">
        <v>73</v>
      </c>
      <c r="C71" s="50">
        <v>10036095195</v>
      </c>
      <c r="D71" s="51" t="s">
        <v>579</v>
      </c>
      <c r="E71" s="41" t="s">
        <v>580</v>
      </c>
      <c r="F71" s="108" t="s">
        <v>40</v>
      </c>
      <c r="G71" s="97" t="s">
        <v>96</v>
      </c>
      <c r="H71" s="93"/>
      <c r="I71" s="93" t="s">
        <v>207</v>
      </c>
      <c r="J71" s="71" t="s">
        <v>207</v>
      </c>
      <c r="K71" s="39"/>
      <c r="L71" s="48"/>
    </row>
    <row r="72" spans="1:12" s="4" customFormat="1" ht="24.75" customHeight="1" x14ac:dyDescent="0.25">
      <c r="A72" s="40" t="s">
        <v>122</v>
      </c>
      <c r="B72" s="145">
        <v>82</v>
      </c>
      <c r="C72" s="50">
        <v>10054147606</v>
      </c>
      <c r="D72" s="51" t="s">
        <v>620</v>
      </c>
      <c r="E72" s="41" t="s">
        <v>621</v>
      </c>
      <c r="F72" s="108" t="s">
        <v>75</v>
      </c>
      <c r="G72" s="97" t="s">
        <v>52</v>
      </c>
      <c r="H72" s="93"/>
      <c r="I72" s="93" t="s">
        <v>207</v>
      </c>
      <c r="J72" s="71" t="s">
        <v>207</v>
      </c>
      <c r="K72" s="39"/>
      <c r="L72" s="48"/>
    </row>
    <row r="73" spans="1:12" s="4" customFormat="1" ht="24.75" customHeight="1" x14ac:dyDescent="0.25">
      <c r="A73" s="40" t="s">
        <v>121</v>
      </c>
      <c r="B73" s="145">
        <v>4</v>
      </c>
      <c r="C73" s="50">
        <v>10006503832</v>
      </c>
      <c r="D73" s="51" t="s">
        <v>533</v>
      </c>
      <c r="E73" s="41" t="s">
        <v>534</v>
      </c>
      <c r="F73" s="108" t="s">
        <v>25</v>
      </c>
      <c r="G73" s="97" t="s">
        <v>46</v>
      </c>
      <c r="H73" s="93"/>
      <c r="I73" s="93" t="s">
        <v>207</v>
      </c>
      <c r="J73" s="71" t="s">
        <v>207</v>
      </c>
      <c r="K73" s="39"/>
      <c r="L73" s="48"/>
    </row>
    <row r="74" spans="1:12" s="4" customFormat="1" ht="24.75" customHeight="1" x14ac:dyDescent="0.25">
      <c r="A74" s="40" t="s">
        <v>121</v>
      </c>
      <c r="B74" s="145">
        <v>27</v>
      </c>
      <c r="C74" s="50">
        <v>10034918970</v>
      </c>
      <c r="D74" s="51" t="s">
        <v>583</v>
      </c>
      <c r="E74" s="41" t="s">
        <v>584</v>
      </c>
      <c r="F74" s="108" t="s">
        <v>25</v>
      </c>
      <c r="G74" s="97" t="s">
        <v>48</v>
      </c>
      <c r="H74" s="93"/>
      <c r="I74" s="93" t="s">
        <v>207</v>
      </c>
      <c r="J74" s="71" t="s">
        <v>207</v>
      </c>
      <c r="K74" s="39"/>
      <c r="L74" s="48"/>
    </row>
    <row r="75" spans="1:12" s="4" customFormat="1" ht="24.75" customHeight="1" x14ac:dyDescent="0.25">
      <c r="A75" s="40" t="s">
        <v>121</v>
      </c>
      <c r="B75" s="145">
        <v>28</v>
      </c>
      <c r="C75" s="50">
        <v>10034937663</v>
      </c>
      <c r="D75" s="51" t="s">
        <v>551</v>
      </c>
      <c r="E75" s="41" t="s">
        <v>552</v>
      </c>
      <c r="F75" s="108" t="s">
        <v>40</v>
      </c>
      <c r="G75" s="97" t="s">
        <v>48</v>
      </c>
      <c r="H75" s="93"/>
      <c r="I75" s="93" t="s">
        <v>207</v>
      </c>
      <c r="J75" s="71" t="s">
        <v>207</v>
      </c>
      <c r="K75" s="39"/>
      <c r="L75" s="48"/>
    </row>
    <row r="76" spans="1:12" s="4" customFormat="1" ht="24.75" customHeight="1" x14ac:dyDescent="0.25">
      <c r="A76" s="40" t="s">
        <v>121</v>
      </c>
      <c r="B76" s="145">
        <v>29</v>
      </c>
      <c r="C76" s="50">
        <v>10012584621</v>
      </c>
      <c r="D76" s="51" t="s">
        <v>585</v>
      </c>
      <c r="E76" s="41" t="s">
        <v>586</v>
      </c>
      <c r="F76" s="108" t="s">
        <v>25</v>
      </c>
      <c r="G76" s="97" t="s">
        <v>48</v>
      </c>
      <c r="H76" s="93"/>
      <c r="I76" s="93" t="s">
        <v>207</v>
      </c>
      <c r="J76" s="71" t="s">
        <v>207</v>
      </c>
      <c r="K76" s="39"/>
      <c r="L76" s="48"/>
    </row>
    <row r="77" spans="1:12" s="4" customFormat="1" ht="24.75" customHeight="1" x14ac:dyDescent="0.25">
      <c r="A77" s="40" t="s">
        <v>121</v>
      </c>
      <c r="B77" s="145">
        <v>32</v>
      </c>
      <c r="C77" s="50">
        <v>10010880451</v>
      </c>
      <c r="D77" s="51" t="s">
        <v>507</v>
      </c>
      <c r="E77" s="41" t="s">
        <v>508</v>
      </c>
      <c r="F77" s="108" t="s">
        <v>25</v>
      </c>
      <c r="G77" s="97" t="s">
        <v>28</v>
      </c>
      <c r="H77" s="93"/>
      <c r="I77" s="93" t="s">
        <v>207</v>
      </c>
      <c r="J77" s="71" t="s">
        <v>207</v>
      </c>
      <c r="K77" s="39"/>
      <c r="L77" s="48"/>
    </row>
    <row r="78" spans="1:12" s="4" customFormat="1" ht="24.75" customHeight="1" x14ac:dyDescent="0.25">
      <c r="A78" s="40" t="s">
        <v>121</v>
      </c>
      <c r="B78" s="145">
        <v>38</v>
      </c>
      <c r="C78" s="50">
        <v>10002315654</v>
      </c>
      <c r="D78" s="51" t="s">
        <v>589</v>
      </c>
      <c r="E78" s="41" t="s">
        <v>590</v>
      </c>
      <c r="F78" s="108" t="s">
        <v>21</v>
      </c>
      <c r="G78" s="97" t="s">
        <v>54</v>
      </c>
      <c r="H78" s="93"/>
      <c r="I78" s="93" t="s">
        <v>207</v>
      </c>
      <c r="J78" s="71" t="s">
        <v>207</v>
      </c>
      <c r="K78" s="39"/>
      <c r="L78" s="48"/>
    </row>
    <row r="79" spans="1:12" s="4" customFormat="1" ht="24.75" customHeight="1" x14ac:dyDescent="0.25">
      <c r="A79" s="40" t="s">
        <v>121</v>
      </c>
      <c r="B79" s="145">
        <v>41</v>
      </c>
      <c r="C79" s="50">
        <v>10034951003</v>
      </c>
      <c r="D79" s="51" t="s">
        <v>561</v>
      </c>
      <c r="E79" s="41" t="s">
        <v>562</v>
      </c>
      <c r="F79" s="108" t="s">
        <v>40</v>
      </c>
      <c r="G79" s="97" t="s">
        <v>52</v>
      </c>
      <c r="H79" s="93"/>
      <c r="I79" s="93" t="s">
        <v>207</v>
      </c>
      <c r="J79" s="71" t="s">
        <v>207</v>
      </c>
      <c r="K79" s="39"/>
      <c r="L79" s="48"/>
    </row>
    <row r="80" spans="1:12" s="4" customFormat="1" ht="24.75" customHeight="1" x14ac:dyDescent="0.25">
      <c r="A80" s="40" t="s">
        <v>121</v>
      </c>
      <c r="B80" s="145">
        <v>51</v>
      </c>
      <c r="C80" s="50">
        <v>10005989227</v>
      </c>
      <c r="D80" s="51" t="s">
        <v>569</v>
      </c>
      <c r="E80" s="41" t="s">
        <v>570</v>
      </c>
      <c r="F80" s="108" t="s">
        <v>25</v>
      </c>
      <c r="G80" s="97" t="s">
        <v>53</v>
      </c>
      <c r="H80" s="93"/>
      <c r="I80" s="93" t="s">
        <v>207</v>
      </c>
      <c r="J80" s="71" t="s">
        <v>207</v>
      </c>
      <c r="K80" s="39"/>
      <c r="L80" s="48"/>
    </row>
    <row r="81" spans="1:12" s="4" customFormat="1" ht="24.75" customHeight="1" x14ac:dyDescent="0.25">
      <c r="A81" s="40" t="s">
        <v>121</v>
      </c>
      <c r="B81" s="145">
        <v>53</v>
      </c>
      <c r="C81" s="50">
        <v>10083380473</v>
      </c>
      <c r="D81" s="51" t="s">
        <v>591</v>
      </c>
      <c r="E81" s="41" t="s">
        <v>592</v>
      </c>
      <c r="F81" s="108" t="s">
        <v>40</v>
      </c>
      <c r="G81" s="97" t="s">
        <v>24</v>
      </c>
      <c r="H81" s="93"/>
      <c r="I81" s="93" t="s">
        <v>207</v>
      </c>
      <c r="J81" s="71" t="s">
        <v>207</v>
      </c>
      <c r="K81" s="39"/>
      <c r="L81" s="48"/>
    </row>
    <row r="82" spans="1:12" s="4" customFormat="1" ht="24.75" customHeight="1" x14ac:dyDescent="0.25">
      <c r="A82" s="40" t="s">
        <v>121</v>
      </c>
      <c r="B82" s="145">
        <v>55</v>
      </c>
      <c r="C82" s="50">
        <v>10034914425</v>
      </c>
      <c r="D82" s="51" t="s">
        <v>595</v>
      </c>
      <c r="E82" s="41" t="s">
        <v>596</v>
      </c>
      <c r="F82" s="108" t="s">
        <v>40</v>
      </c>
      <c r="G82" s="97" t="s">
        <v>24</v>
      </c>
      <c r="H82" s="93"/>
      <c r="I82" s="93" t="s">
        <v>207</v>
      </c>
      <c r="J82" s="71" t="s">
        <v>207</v>
      </c>
      <c r="K82" s="39"/>
      <c r="L82" s="48"/>
    </row>
    <row r="83" spans="1:12" s="4" customFormat="1" ht="24.75" customHeight="1" x14ac:dyDescent="0.25">
      <c r="A83" s="40" t="s">
        <v>121</v>
      </c>
      <c r="B83" s="145">
        <v>56</v>
      </c>
      <c r="C83" s="50">
        <v>10036061348</v>
      </c>
      <c r="D83" s="51" t="s">
        <v>597</v>
      </c>
      <c r="E83" s="41" t="s">
        <v>598</v>
      </c>
      <c r="F83" s="108" t="s">
        <v>40</v>
      </c>
      <c r="G83" s="97" t="s">
        <v>24</v>
      </c>
      <c r="H83" s="93"/>
      <c r="I83" s="93" t="s">
        <v>207</v>
      </c>
      <c r="J83" s="71" t="s">
        <v>207</v>
      </c>
      <c r="K83" s="39"/>
      <c r="L83" s="48"/>
    </row>
    <row r="84" spans="1:12" s="4" customFormat="1" ht="24.75" customHeight="1" x14ac:dyDescent="0.25">
      <c r="A84" s="40" t="s">
        <v>121</v>
      </c>
      <c r="B84" s="145">
        <v>57</v>
      </c>
      <c r="C84" s="50">
        <v>10079311426</v>
      </c>
      <c r="D84" s="51" t="s">
        <v>599</v>
      </c>
      <c r="E84" s="41" t="s">
        <v>600</v>
      </c>
      <c r="F84" s="108" t="s">
        <v>40</v>
      </c>
      <c r="G84" s="97" t="s">
        <v>24</v>
      </c>
      <c r="H84" s="93"/>
      <c r="I84" s="93" t="s">
        <v>207</v>
      </c>
      <c r="J84" s="71" t="s">
        <v>207</v>
      </c>
      <c r="K84" s="39"/>
      <c r="L84" s="48"/>
    </row>
    <row r="85" spans="1:12" s="4" customFormat="1" ht="24.75" customHeight="1" x14ac:dyDescent="0.25">
      <c r="A85" s="40" t="s">
        <v>121</v>
      </c>
      <c r="B85" s="145">
        <v>58</v>
      </c>
      <c r="C85" s="50">
        <v>10036082465</v>
      </c>
      <c r="D85" s="51" t="s">
        <v>601</v>
      </c>
      <c r="E85" s="41" t="s">
        <v>602</v>
      </c>
      <c r="F85" s="108" t="s">
        <v>40</v>
      </c>
      <c r="G85" s="97" t="s">
        <v>24</v>
      </c>
      <c r="H85" s="93"/>
      <c r="I85" s="93" t="s">
        <v>207</v>
      </c>
      <c r="J85" s="71" t="s">
        <v>207</v>
      </c>
      <c r="K85" s="39"/>
      <c r="L85" s="48"/>
    </row>
    <row r="86" spans="1:12" s="4" customFormat="1" ht="24.75" customHeight="1" x14ac:dyDescent="0.25">
      <c r="A86" s="40" t="s">
        <v>121</v>
      </c>
      <c r="B86" s="41">
        <v>59</v>
      </c>
      <c r="C86" s="50">
        <v>10010129410</v>
      </c>
      <c r="D86" s="51" t="s">
        <v>603</v>
      </c>
      <c r="E86" s="41" t="s">
        <v>604</v>
      </c>
      <c r="F86" s="108" t="s">
        <v>25</v>
      </c>
      <c r="G86" s="97" t="s">
        <v>24</v>
      </c>
      <c r="H86" s="93"/>
      <c r="I86" s="93" t="s">
        <v>207</v>
      </c>
      <c r="J86" s="71" t="s">
        <v>207</v>
      </c>
      <c r="K86" s="39"/>
      <c r="L86" s="48"/>
    </row>
    <row r="87" spans="1:12" s="4" customFormat="1" ht="24.75" customHeight="1" x14ac:dyDescent="0.25">
      <c r="A87" s="40" t="s">
        <v>121</v>
      </c>
      <c r="B87" s="41">
        <v>62</v>
      </c>
      <c r="C87" s="50">
        <v>10036055587</v>
      </c>
      <c r="D87" s="51" t="s">
        <v>622</v>
      </c>
      <c r="E87" s="41" t="s">
        <v>623</v>
      </c>
      <c r="F87" s="108" t="s">
        <v>25</v>
      </c>
      <c r="G87" s="97" t="s">
        <v>29</v>
      </c>
      <c r="H87" s="93"/>
      <c r="I87" s="93" t="s">
        <v>207</v>
      </c>
      <c r="J87" s="71" t="s">
        <v>207</v>
      </c>
      <c r="K87" s="39"/>
      <c r="L87" s="48"/>
    </row>
    <row r="88" spans="1:12" s="4" customFormat="1" ht="24.75" customHeight="1" x14ac:dyDescent="0.25">
      <c r="A88" s="40" t="s">
        <v>121</v>
      </c>
      <c r="B88" s="41">
        <v>65</v>
      </c>
      <c r="C88" s="50">
        <v>10015876355</v>
      </c>
      <c r="D88" s="51" t="s">
        <v>624</v>
      </c>
      <c r="E88" s="41" t="s">
        <v>625</v>
      </c>
      <c r="F88" s="108" t="s">
        <v>40</v>
      </c>
      <c r="G88" s="97" t="s">
        <v>80</v>
      </c>
      <c r="H88" s="93"/>
      <c r="I88" s="93" t="s">
        <v>207</v>
      </c>
      <c r="J88" s="71" t="s">
        <v>207</v>
      </c>
      <c r="K88" s="39"/>
      <c r="L88" s="48"/>
    </row>
    <row r="89" spans="1:12" s="4" customFormat="1" ht="24.75" customHeight="1" x14ac:dyDescent="0.25">
      <c r="A89" s="40" t="s">
        <v>121</v>
      </c>
      <c r="B89" s="41">
        <v>81</v>
      </c>
      <c r="C89" s="50">
        <v>10034956356</v>
      </c>
      <c r="D89" s="51" t="s">
        <v>605</v>
      </c>
      <c r="E89" s="41" t="s">
        <v>606</v>
      </c>
      <c r="F89" s="108" t="s">
        <v>21</v>
      </c>
      <c r="G89" s="97" t="s">
        <v>51</v>
      </c>
      <c r="H89" s="93"/>
      <c r="I89" s="93" t="s">
        <v>207</v>
      </c>
      <c r="J89" s="71" t="s">
        <v>207</v>
      </c>
      <c r="K89" s="39"/>
      <c r="L89" s="48"/>
    </row>
    <row r="90" spans="1:12" s="4" customFormat="1" ht="24.75" customHeight="1" thickBot="1" x14ac:dyDescent="0.3">
      <c r="A90" s="40" t="s">
        <v>121</v>
      </c>
      <c r="B90" s="41">
        <v>83</v>
      </c>
      <c r="C90" s="50">
        <v>10036065691</v>
      </c>
      <c r="D90" s="51" t="s">
        <v>618</v>
      </c>
      <c r="E90" s="41" t="s">
        <v>619</v>
      </c>
      <c r="F90" s="108" t="s">
        <v>40</v>
      </c>
      <c r="G90" s="97" t="s">
        <v>52</v>
      </c>
      <c r="H90" s="93"/>
      <c r="I90" s="93" t="s">
        <v>207</v>
      </c>
      <c r="J90" s="106" t="s">
        <v>207</v>
      </c>
      <c r="K90" s="39"/>
      <c r="L90" s="48"/>
    </row>
    <row r="91" spans="1:12" ht="9" customHeight="1" thickTop="1" thickBot="1" x14ac:dyDescent="0.35">
      <c r="A91" s="33"/>
      <c r="B91" s="34"/>
      <c r="C91" s="34"/>
      <c r="D91" s="35"/>
      <c r="E91" s="25"/>
      <c r="F91" s="26"/>
      <c r="G91" s="27"/>
      <c r="H91" s="31"/>
      <c r="I91" s="31"/>
      <c r="J91" s="72"/>
      <c r="K91" s="31"/>
      <c r="L91" s="31"/>
    </row>
    <row r="92" spans="1:12" ht="15" thickTop="1" x14ac:dyDescent="0.25">
      <c r="A92" s="182" t="s">
        <v>5</v>
      </c>
      <c r="B92" s="173"/>
      <c r="C92" s="173"/>
      <c r="D92" s="173"/>
      <c r="E92" s="173"/>
      <c r="F92" s="173"/>
      <c r="G92" s="173" t="s">
        <v>6</v>
      </c>
      <c r="H92" s="173"/>
      <c r="I92" s="173"/>
      <c r="J92" s="173"/>
      <c r="K92" s="173"/>
      <c r="L92" s="174"/>
    </row>
    <row r="93" spans="1:12" x14ac:dyDescent="0.25">
      <c r="A93" s="52" t="s">
        <v>30</v>
      </c>
      <c r="B93" s="53"/>
      <c r="C93" s="58"/>
      <c r="D93" s="109" t="s">
        <v>157</v>
      </c>
      <c r="E93" s="77"/>
      <c r="F93" s="83"/>
      <c r="G93" s="59" t="s">
        <v>41</v>
      </c>
      <c r="H93" s="109">
        <v>18</v>
      </c>
      <c r="I93" s="77"/>
      <c r="J93" s="78"/>
      <c r="K93" s="73" t="s">
        <v>39</v>
      </c>
      <c r="L93" s="111">
        <f>COUNTIF(F23:F125,"ЗМС")</f>
        <v>0</v>
      </c>
    </row>
    <row r="94" spans="1:12" x14ac:dyDescent="0.25">
      <c r="A94" s="52" t="s">
        <v>31</v>
      </c>
      <c r="B94" s="8"/>
      <c r="C94" s="60"/>
      <c r="D94" s="129">
        <v>0.67</v>
      </c>
      <c r="E94" s="84"/>
      <c r="F94" s="85"/>
      <c r="G94" s="61" t="s">
        <v>34</v>
      </c>
      <c r="H94" s="110">
        <f>H95+H100</f>
        <v>68</v>
      </c>
      <c r="I94" s="79"/>
      <c r="J94" s="80"/>
      <c r="K94" s="74" t="s">
        <v>21</v>
      </c>
      <c r="L94" s="111">
        <f>COUNTIF(F23:F125,"МСМК")</f>
        <v>3</v>
      </c>
    </row>
    <row r="95" spans="1:12" x14ac:dyDescent="0.25">
      <c r="A95" s="52" t="s">
        <v>32</v>
      </c>
      <c r="B95" s="8"/>
      <c r="C95" s="63"/>
      <c r="D95" s="110" t="s">
        <v>158</v>
      </c>
      <c r="E95" s="84"/>
      <c r="F95" s="85"/>
      <c r="G95" s="61" t="s">
        <v>35</v>
      </c>
      <c r="H95" s="110">
        <f>H96+H97+H98+H99</f>
        <v>50</v>
      </c>
      <c r="I95" s="79"/>
      <c r="J95" s="80"/>
      <c r="K95" s="74" t="s">
        <v>25</v>
      </c>
      <c r="L95" s="111">
        <f>COUNTIF(F23:F125,"МС")</f>
        <v>30</v>
      </c>
    </row>
    <row r="96" spans="1:12" x14ac:dyDescent="0.25">
      <c r="A96" s="52" t="s">
        <v>33</v>
      </c>
      <c r="B96" s="8"/>
      <c r="C96" s="63"/>
      <c r="D96" s="110" t="s">
        <v>189</v>
      </c>
      <c r="E96" s="84"/>
      <c r="F96" s="85"/>
      <c r="G96" s="61" t="s">
        <v>36</v>
      </c>
      <c r="H96" s="110">
        <f>COUNT(A23:A125)</f>
        <v>35</v>
      </c>
      <c r="I96" s="79"/>
      <c r="J96" s="80"/>
      <c r="K96" s="74" t="s">
        <v>40</v>
      </c>
      <c r="L96" s="111">
        <f>COUNTIF(F23:F125,"КМС")</f>
        <v>32</v>
      </c>
    </row>
    <row r="97" spans="1:12" x14ac:dyDescent="0.25">
      <c r="A97" s="52"/>
      <c r="B97" s="8"/>
      <c r="C97" s="63"/>
      <c r="D97" s="36"/>
      <c r="E97" s="84"/>
      <c r="F97" s="85"/>
      <c r="G97" s="61" t="s">
        <v>76</v>
      </c>
      <c r="H97" s="110">
        <f>COUNTIF(A23:A125,"ЛИМ")</f>
        <v>0</v>
      </c>
      <c r="I97" s="79"/>
      <c r="J97" s="80"/>
      <c r="K97" s="74" t="s">
        <v>75</v>
      </c>
      <c r="L97" s="111">
        <f>COUNTIF(F23:F125,"1 СР")</f>
        <v>3</v>
      </c>
    </row>
    <row r="98" spans="1:12" x14ac:dyDescent="0.25">
      <c r="A98" s="52"/>
      <c r="B98" s="8"/>
      <c r="C98" s="8"/>
      <c r="D98" s="36"/>
      <c r="E98" s="84"/>
      <c r="F98" s="85"/>
      <c r="G98" s="61" t="s">
        <v>37</v>
      </c>
      <c r="H98" s="110">
        <f>COUNTIF(A23:A125,"НФ")</f>
        <v>15</v>
      </c>
      <c r="I98" s="79"/>
      <c r="J98" s="80"/>
      <c r="K98" s="74" t="s">
        <v>123</v>
      </c>
      <c r="L98" s="111">
        <f>COUNTIF(F23:F125,"2 СР")</f>
        <v>0</v>
      </c>
    </row>
    <row r="99" spans="1:12" x14ac:dyDescent="0.25">
      <c r="A99" s="52"/>
      <c r="B99" s="8"/>
      <c r="C99" s="8"/>
      <c r="D99" s="36"/>
      <c r="E99" s="84"/>
      <c r="F99" s="85"/>
      <c r="G99" s="61" t="s">
        <v>42</v>
      </c>
      <c r="H99" s="110">
        <f>COUNTIF(A23:A125,"ДСКВ")</f>
        <v>0</v>
      </c>
      <c r="I99" s="79"/>
      <c r="J99" s="80"/>
      <c r="K99" s="74" t="s">
        <v>124</v>
      </c>
      <c r="L99" s="112">
        <f>COUNTIF(F23:F125,"3 СР")</f>
        <v>0</v>
      </c>
    </row>
    <row r="100" spans="1:12" x14ac:dyDescent="0.25">
      <c r="A100" s="52"/>
      <c r="B100" s="8"/>
      <c r="C100" s="8"/>
      <c r="D100" s="36"/>
      <c r="E100" s="86"/>
      <c r="F100" s="87"/>
      <c r="G100" s="61" t="s">
        <v>38</v>
      </c>
      <c r="H100" s="110">
        <f>COUNTIF(A23:A125,"НС")</f>
        <v>18</v>
      </c>
      <c r="I100" s="81"/>
      <c r="J100" s="82"/>
      <c r="K100" s="74"/>
      <c r="L100" s="62"/>
    </row>
    <row r="101" spans="1:12" ht="9.75" customHeight="1" x14ac:dyDescent="0.25">
      <c r="A101" s="18"/>
      <c r="L101" s="19"/>
    </row>
    <row r="102" spans="1:12" ht="15.6" x14ac:dyDescent="0.25">
      <c r="A102" s="177" t="s">
        <v>3</v>
      </c>
      <c r="B102" s="178"/>
      <c r="C102" s="178"/>
      <c r="D102" s="178"/>
      <c r="E102" s="178" t="s">
        <v>12</v>
      </c>
      <c r="F102" s="178"/>
      <c r="G102" s="178"/>
      <c r="H102" s="178"/>
      <c r="I102" s="178" t="s">
        <v>4</v>
      </c>
      <c r="J102" s="178"/>
      <c r="K102" s="178"/>
      <c r="L102" s="179"/>
    </row>
    <row r="103" spans="1:12" x14ac:dyDescent="0.25">
      <c r="A103" s="122"/>
      <c r="B103" s="123"/>
      <c r="C103" s="123"/>
      <c r="D103" s="123"/>
      <c r="E103" s="123"/>
      <c r="F103" s="127"/>
      <c r="G103" s="127"/>
      <c r="H103" s="127"/>
      <c r="I103" s="127"/>
      <c r="J103" s="127"/>
      <c r="K103" s="127"/>
      <c r="L103" s="128"/>
    </row>
    <row r="104" spans="1:12" x14ac:dyDescent="0.25">
      <c r="A104" s="141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3"/>
    </row>
    <row r="105" spans="1:12" x14ac:dyDescent="0.25">
      <c r="A105" s="141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3"/>
    </row>
    <row r="106" spans="1:12" x14ac:dyDescent="0.25">
      <c r="A106" s="141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3"/>
    </row>
    <row r="107" spans="1:12" x14ac:dyDescent="0.25">
      <c r="A107" s="122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4"/>
    </row>
    <row r="108" spans="1:12" x14ac:dyDescent="0.25">
      <c r="A108" s="122"/>
      <c r="B108" s="123"/>
      <c r="C108" s="123"/>
      <c r="D108" s="123"/>
      <c r="E108" s="123"/>
      <c r="F108" s="125"/>
      <c r="G108" s="125"/>
      <c r="H108" s="125"/>
      <c r="I108" s="125"/>
      <c r="J108" s="125"/>
      <c r="K108" s="125"/>
      <c r="L108" s="126"/>
    </row>
    <row r="109" spans="1:12" ht="16.2" thickBot="1" x14ac:dyDescent="0.3">
      <c r="A109" s="192"/>
      <c r="B109" s="183"/>
      <c r="C109" s="183"/>
      <c r="D109" s="183"/>
      <c r="E109" s="183" t="s">
        <v>87</v>
      </c>
      <c r="F109" s="183"/>
      <c r="G109" s="183"/>
      <c r="H109" s="183"/>
      <c r="I109" s="183" t="s">
        <v>88</v>
      </c>
      <c r="J109" s="183"/>
      <c r="K109" s="183"/>
      <c r="L109" s="184"/>
    </row>
    <row r="110" spans="1:12" ht="14.4" thickTop="1" x14ac:dyDescent="0.25"/>
    <row r="113" spans="1:4" x14ac:dyDescent="0.25">
      <c r="A113" s="1" t="s">
        <v>72</v>
      </c>
    </row>
    <row r="115" spans="1:4" x14ac:dyDescent="0.25">
      <c r="A115" s="1" t="s">
        <v>63</v>
      </c>
    </row>
    <row r="116" spans="1:4" x14ac:dyDescent="0.25">
      <c r="A116" s="1" t="s">
        <v>64</v>
      </c>
    </row>
    <row r="117" spans="1:4" x14ac:dyDescent="0.25">
      <c r="A117" s="1" t="s">
        <v>66</v>
      </c>
    </row>
    <row r="118" spans="1:4" x14ac:dyDescent="0.25">
      <c r="A118" s="1" t="s">
        <v>65</v>
      </c>
    </row>
    <row r="119" spans="1:4" x14ac:dyDescent="0.25">
      <c r="A119" s="1" t="s">
        <v>67</v>
      </c>
    </row>
    <row r="120" spans="1:4" x14ac:dyDescent="0.25">
      <c r="A120" s="1" t="s">
        <v>68</v>
      </c>
    </row>
    <row r="121" spans="1:4" x14ac:dyDescent="0.25">
      <c r="A121" s="1" t="s">
        <v>69</v>
      </c>
    </row>
    <row r="122" spans="1:4" x14ac:dyDescent="0.25">
      <c r="A122" s="57" t="s">
        <v>61</v>
      </c>
      <c r="D122" s="1" t="s">
        <v>70</v>
      </c>
    </row>
    <row r="123" spans="1:4" x14ac:dyDescent="0.25">
      <c r="A123" s="57" t="s">
        <v>62</v>
      </c>
    </row>
    <row r="124" spans="1:4" x14ac:dyDescent="0.25">
      <c r="A124" s="57" t="s">
        <v>73</v>
      </c>
    </row>
    <row r="125" spans="1:4" x14ac:dyDescent="0.25">
      <c r="A125" s="98" t="s">
        <v>79</v>
      </c>
    </row>
    <row r="126" spans="1:4" x14ac:dyDescent="0.25">
      <c r="A126" s="98" t="s">
        <v>78</v>
      </c>
    </row>
    <row r="127" spans="1:4" x14ac:dyDescent="0.25">
      <c r="A127" s="94" t="s">
        <v>41</v>
      </c>
      <c r="C127" s="76" t="s">
        <v>71</v>
      </c>
    </row>
    <row r="128" spans="1:4" x14ac:dyDescent="0.25">
      <c r="A128" s="95" t="s">
        <v>77</v>
      </c>
      <c r="C128" s="76"/>
    </row>
    <row r="129" spans="1:1" x14ac:dyDescent="0.25">
      <c r="A129" s="1" t="s">
        <v>74</v>
      </c>
    </row>
  </sheetData>
  <mergeCells count="33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92:F92"/>
    <mergeCell ref="G92:L92"/>
    <mergeCell ref="A15:G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102:D102"/>
    <mergeCell ref="E102:H102"/>
    <mergeCell ref="I102:L102"/>
    <mergeCell ref="A109:D109"/>
    <mergeCell ref="E109:H109"/>
    <mergeCell ref="I109:L109"/>
  </mergeCells>
  <conditionalFormatting sqref="B1 B6:B7 B9:B11 B15:B1048576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B13:B14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групповая гонка</vt:lpstr>
      <vt:lpstr>групповая гонка (2)</vt:lpstr>
      <vt:lpstr>групповая гонка (3)</vt:lpstr>
      <vt:lpstr>групповая гонка (4)</vt:lpstr>
      <vt:lpstr>групповая гонка (5)</vt:lpstr>
      <vt:lpstr>групповая гонка (6)</vt:lpstr>
      <vt:lpstr>групповая гонка (7)</vt:lpstr>
      <vt:lpstr>групповая гонка (8)</vt:lpstr>
      <vt:lpstr>'групповая гонка'!Заголовки_для_печати</vt:lpstr>
      <vt:lpstr>'групповая гонка (2)'!Заголовки_для_печати</vt:lpstr>
      <vt:lpstr>'групповая гонка (3)'!Заголовки_для_печати</vt:lpstr>
      <vt:lpstr>'групповая гонка (4)'!Заголовки_для_печати</vt:lpstr>
      <vt:lpstr>'групповая гонка (5)'!Заголовки_для_печати</vt:lpstr>
      <vt:lpstr>'групповая гонка (6)'!Заголовки_для_печати</vt:lpstr>
      <vt:lpstr>'групповая гонка (7)'!Заголовки_для_печати</vt:lpstr>
      <vt:lpstr>'групповая гонка (8)'!Заголовки_для_печати</vt:lpstr>
      <vt:lpstr>'групповая гонка'!Область_печати</vt:lpstr>
      <vt:lpstr>'групповая гонка (2)'!Область_печати</vt:lpstr>
      <vt:lpstr>'групповая гонка (3)'!Область_печати</vt:lpstr>
      <vt:lpstr>'групповая гонка (4)'!Область_печати</vt:lpstr>
      <vt:lpstr>'групповая гонка (5)'!Область_печати</vt:lpstr>
      <vt:lpstr>'групповая гонка (6)'!Область_печати</vt:lpstr>
      <vt:lpstr>'групповая гонка (7)'!Область_печати</vt:lpstr>
      <vt:lpstr>'групповая гонка (8)'!Область_печати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2021-04-05T06:02:43Z</cp:lastPrinted>
  <dcterms:created xsi:type="dcterms:W3CDTF">1996-10-08T23:32:33Z</dcterms:created>
  <dcterms:modified xsi:type="dcterms:W3CDTF">2021-04-07T11:20:47Z</dcterms:modified>
</cp:coreProperties>
</file>