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odist\Desktop\Соревнования\ФВСР\7 апреля КР ВС спарта\"/>
    </mc:Choice>
  </mc:AlternateContent>
  <xr:revisionPtr revIDLastSave="0" documentId="13_ncr:1_{83348E2E-5193-492B-960F-A7A8BC786146}" xr6:coauthVersionLast="45" xr6:coauthVersionMax="45" xr10:uidLastSave="{00000000-0000-0000-0000-000000000000}"/>
  <bookViews>
    <workbookView xWindow="-120" yWindow="-120" windowWidth="29040" windowHeight="15840" xr2:uid="{11666F8F-A0B7-4CC7-BDA0-5B375A366F92}"/>
  </bookViews>
  <sheets>
    <sheet name="групповая гонка девушки 15-16" sheetId="1" r:id="rId1"/>
  </sheets>
  <externalReferences>
    <externalReference r:id="rId2"/>
  </externalReferences>
  <definedNames>
    <definedName name="_xlnm.Print_Titles" localSheetId="0">'групповая гонка девушки 15-16'!$21:$22</definedName>
    <definedName name="_xlnm.Print_Area" localSheetId="0">'групповая гонка девушки 15-16'!$A$1:$M$190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9" i="1" l="1"/>
  <c r="F189" i="1"/>
  <c r="I179" i="1"/>
  <c r="I178" i="1"/>
  <c r="M177" i="1"/>
  <c r="I177" i="1"/>
  <c r="M176" i="1"/>
  <c r="I176" i="1"/>
  <c r="I175" i="1"/>
  <c r="I174" i="1" s="1"/>
  <c r="I173" i="1" s="1"/>
  <c r="M174" i="1"/>
  <c r="M173" i="1"/>
  <c r="M172" i="1"/>
</calcChain>
</file>

<file path=xl/sharedStrings.xml><?xml version="1.0" encoding="utf-8"?>
<sst xmlns="http://schemas.openxmlformats.org/spreadsheetml/2006/main" count="603" uniqueCount="272">
  <si>
    <t>Министерство спорта Российской Федерации</t>
  </si>
  <si>
    <t>Комитет Республики Адыгея по физической культуре и спорту</t>
  </si>
  <si>
    <t>Федерация велосипедного спорта России</t>
  </si>
  <si>
    <t>Федерация велосипедного спорта Республики Адыгея</t>
  </si>
  <si>
    <t/>
  </si>
  <si>
    <t>ВСЕРОССИЙСКИЕ СОРЕВНОВАНИЯ</t>
  </si>
  <si>
    <t>по велосипедному спорту</t>
  </si>
  <si>
    <t>ИТОГОВЫЙ ПРОТОКОЛ</t>
  </si>
  <si>
    <t>шоссе - групповая гонка</t>
  </si>
  <si>
    <t>ДЕВУШКИ 15-16 лет</t>
  </si>
  <si>
    <t>МЕСТО ПРОВЕДЕНИЯ:</t>
  </si>
  <si>
    <t>г. Майкоп</t>
  </si>
  <si>
    <t>НАЧАЛО ГОНКИ:</t>
  </si>
  <si>
    <t>13ч 05м</t>
  </si>
  <si>
    <t>№ ВРВС</t>
  </si>
  <si>
    <t>0080601611Я</t>
  </si>
  <si>
    <t>ДАТА ПРОВЕДЕНИЯ: 07 апреля 2024 г.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</si>
  <si>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</t>
    </r>
  </si>
  <si>
    <t>14ч 40м</t>
  </si>
  <si>
    <t>№ ЕКП 2023</t>
  </si>
  <si>
    <t>2008010021024107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</si>
  <si>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</si>
  <si>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</si>
  <si>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</si>
  <si>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</si>
  <si>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а/д Кужорская - Дондуковская</t>
  </si>
  <si>
    <t>ГЛАВНЫЙ СУДЬЯ:</t>
  </si>
  <si>
    <t xml:space="preserve">Попова Е.В. (ВК, Воронежская область) </t>
  </si>
  <si>
    <t>МАКСИМАЛЬНЫЙ ПЕРЕПАД (HD):</t>
  </si>
  <si>
    <t>ГЛАВНЫЙ СЕКРЕТАРЬ:</t>
  </si>
  <si>
    <t>Вареник А.Н. (1СК, Республика Адыгея)</t>
  </si>
  <si>
    <t>СУММА ПОЛОЖИТЕЛЬНЫХ ПЕРЕПАДОВ ВЫСОТЫ НА ДИСТАНЦИИ (ТС):</t>
  </si>
  <si>
    <t>СУДЬЯ НА ФИНИШЕ:</t>
  </si>
  <si>
    <t>Лелюк А.Ф. (ВК, Республика Адыгея)</t>
  </si>
  <si>
    <t>ДИСТАНЦИЯ: ДЛИНА КРУГА/КРУГОВ</t>
  </si>
  <si>
    <t>МЕСТО</t>
  </si>
  <si>
    <t>НОМЕР</t>
  </si>
  <si>
    <t>UCI ID</t>
  </si>
  <si>
    <t>КОД ФВСР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</si>
  <si>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</si>
  <si>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</si>
  <si>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</si>
  <si>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</si>
  <si>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</si>
  <si>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</si>
  <si>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</si>
  <si>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</si>
  <si>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</si>
  <si>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ЖУРАВЛЕВА Мария</t>
  </si>
  <si>
    <t>27.02.2008</t>
  </si>
  <si>
    <t>КМС</t>
  </si>
  <si>
    <t>Калининградская область</t>
  </si>
  <si>
    <t>ЖАТЬКО Владислава</t>
  </si>
  <si>
    <t>Санкт-Петербург</t>
  </si>
  <si>
    <t>ДЕМЕНКОВА Анастасия</t>
  </si>
  <si>
    <t>ВАСЮКОВА Валерия</t>
  </si>
  <si>
    <t>ХАТУНЦЕВА Александра</t>
  </si>
  <si>
    <t>Воронежская область</t>
  </si>
  <si>
    <t>КАЗАНКОВА Дарья</t>
  </si>
  <si>
    <t>1 СР</t>
  </si>
  <si>
    <t>КОСТИНА Ольга</t>
  </si>
  <si>
    <t>КОРОЛЕВА София</t>
  </si>
  <si>
    <t>МЕРШИНА Валерия</t>
  </si>
  <si>
    <t>БОНДАРЕВА Екатерина</t>
  </si>
  <si>
    <t>Удмуртская Республика</t>
  </si>
  <si>
    <t>ЧЕРКАСОВА Серафима</t>
  </si>
  <si>
    <t>Тверская область</t>
  </si>
  <si>
    <t>РЕППО Эрика</t>
  </si>
  <si>
    <t>ГРИБОВА Марина</t>
  </si>
  <si>
    <t>ГАЛКИНА Кристина</t>
  </si>
  <si>
    <t>ШИШКИНА Виктория</t>
  </si>
  <si>
    <t>Иркутская область</t>
  </si>
  <si>
    <t xml:space="preserve">ШАЙХЛИСЛАМОВА Карина </t>
  </si>
  <si>
    <t>Свердловская область</t>
  </si>
  <si>
    <t>АДЦЕЕВА Софья</t>
  </si>
  <si>
    <t>САВЧЕНКО Елизавета</t>
  </si>
  <si>
    <t>2 СР</t>
  </si>
  <si>
    <t>Краснодарский край</t>
  </si>
  <si>
    <t>БАЕВА Виктория</t>
  </si>
  <si>
    <t>Ленинградская область</t>
  </si>
  <si>
    <t>СОЛОМАТИНА Олеся</t>
  </si>
  <si>
    <t>МОРОЗОВА Валерия</t>
  </si>
  <si>
    <t>Челябинская область</t>
  </si>
  <si>
    <t>КОРЧЕБНАЯ Ольга</t>
  </si>
  <si>
    <t>КОЛУПАЕВА Кристина</t>
  </si>
  <si>
    <t>МЕЗИНА Ксения</t>
  </si>
  <si>
    <t xml:space="preserve">ФЕТИСОВА Татьяна </t>
  </si>
  <si>
    <t>АЛЯКРИНСКАЯ София</t>
  </si>
  <si>
    <t>Москва</t>
  </si>
  <si>
    <t>ГОЛЫБИНА Ирина</t>
  </si>
  <si>
    <t>ВАНТЕЕВА Екатерина</t>
  </si>
  <si>
    <t>КУЗЬМИНА Дарья</t>
  </si>
  <si>
    <t>Ростовская область</t>
  </si>
  <si>
    <t>ГОЛЫБИНА Валентина</t>
  </si>
  <si>
    <t>СУХАНОВА Белла</t>
  </si>
  <si>
    <t>БОРИСОВА Диана</t>
  </si>
  <si>
    <t>Республика Татарстан</t>
  </si>
  <si>
    <t>ПРОНИНА Анастасия</t>
  </si>
  <si>
    <t>Самарская область</t>
  </si>
  <si>
    <t xml:space="preserve">БОСАРГИНА Дарья </t>
  </si>
  <si>
    <t>МИРОНОВА Алёна</t>
  </si>
  <si>
    <t>Республика Башкортостан</t>
  </si>
  <si>
    <t>ХАЛАИМОВА Ирина</t>
  </si>
  <si>
    <t>БЕДНАЯ Диана</t>
  </si>
  <si>
    <t>Донецкая Народная Республика</t>
  </si>
  <si>
    <t>ГРИГОРЧУК Анна</t>
  </si>
  <si>
    <t>Хабаровский край</t>
  </si>
  <si>
    <t>ПЕТРОВА Анна</t>
  </si>
  <si>
    <t>РЕШЕТНИКОВА Вероника</t>
  </si>
  <si>
    <t>СУХАРЕВА Александра</t>
  </si>
  <si>
    <t>ВОРОНЧЕНКО Варвара</t>
  </si>
  <si>
    <t>Омская область</t>
  </si>
  <si>
    <t>ВАСИЛЬЕВА Елена</t>
  </si>
  <si>
    <t>СЕМЕНОВА Олеся</t>
  </si>
  <si>
    <t>Псковская область</t>
  </si>
  <si>
    <t>ГОНЧАРОВА Варвара</t>
  </si>
  <si>
    <t>ЛЕПЕХА Диана</t>
  </si>
  <si>
    <t>ПЧЕЛЬНИКОВА Виктория</t>
  </si>
  <si>
    <t>ШИПИЛОВА Дарья</t>
  </si>
  <si>
    <t>ВЕРИЖНИКОВА Ульяна</t>
  </si>
  <si>
    <t>АХМАДУЛЛИНА Алина</t>
  </si>
  <si>
    <t>БЕЛОРУКОВА Анастасия</t>
  </si>
  <si>
    <t>МАШКОВА Полина</t>
  </si>
  <si>
    <t>Тульская область</t>
  </si>
  <si>
    <t>2.12.007 п. 1.1 старт без росписи</t>
  </si>
  <si>
    <t>ПЕРШИНА Анастасия</t>
  </si>
  <si>
    <t>САМОДЕЕНКО Дарья</t>
  </si>
  <si>
    <t>ЛЫСКО Нина</t>
  </si>
  <si>
    <t>ГАМОВА Полина</t>
  </si>
  <si>
    <t>ДУБЫНИНА Ирина</t>
  </si>
  <si>
    <t>КРУГЛОВА Юлия</t>
  </si>
  <si>
    <t>ШАЙКИНА Вероника</t>
  </si>
  <si>
    <t>ДЮКАРЕВА Виктория</t>
  </si>
  <si>
    <t>Саратовская область</t>
  </si>
  <si>
    <t>КОЛЬТЕРОВА Арина</t>
  </si>
  <si>
    <t>СЕЛИЩЕВА Ефросиния</t>
  </si>
  <si>
    <t>КОТЕЛЬНИКОВА Людмила</t>
  </si>
  <si>
    <t>БЕЛЬКОВА Яна</t>
  </si>
  <si>
    <t>ПИСКУНОВА Софья</t>
  </si>
  <si>
    <t xml:space="preserve">КАШТАНОВА Мария </t>
  </si>
  <si>
    <t>МИНАШКИНА Тамила</t>
  </si>
  <si>
    <t>МИШИНА Алена</t>
  </si>
  <si>
    <t>МАЛЬЦЕВА Любовь</t>
  </si>
  <si>
    <t>ПИСКУНОВА Дарья</t>
  </si>
  <si>
    <t>ШАКИРОВА Екатерина</t>
  </si>
  <si>
    <t>ЧУГУРОВА Арина</t>
  </si>
  <si>
    <t>БАЖЕНОВА Кристина</t>
  </si>
  <si>
    <t>СЛЕСОВА Екатерина</t>
  </si>
  <si>
    <t>АЛЕКСЕЕВА Светлана</t>
  </si>
  <si>
    <t>Республика Адыгея</t>
  </si>
  <si>
    <t>СВИРЩУК Анастасия</t>
  </si>
  <si>
    <t>РАКИПОВА Ралина</t>
  </si>
  <si>
    <t>ГАРАЙШИНА Виктория</t>
  </si>
  <si>
    <t>KAZ20080130</t>
  </si>
  <si>
    <t>КАБДУЛОВА Аружан</t>
  </si>
  <si>
    <t>Республика Казахстан</t>
  </si>
  <si>
    <t>БАРАНОВА Екатерина</t>
  </si>
  <si>
    <t>КАМИЛЬЯНОВА Эвелина</t>
  </si>
  <si>
    <t>ЛИСИЧЕНКО Дарья</t>
  </si>
  <si>
    <t>ГРИГОРЬЕВА Алёна</t>
  </si>
  <si>
    <t>МИРОН Анастасия</t>
  </si>
  <si>
    <t>ЧЕТКИНА Виталия</t>
  </si>
  <si>
    <t>ДЬЯЧКОВА Анастасия</t>
  </si>
  <si>
    <t>Московская область</t>
  </si>
  <si>
    <t>KAZ20090402</t>
  </si>
  <si>
    <t>ВАСИЛЕНКО Ксения</t>
  </si>
  <si>
    <t>ЛИПАТНИКОВА Яна</t>
  </si>
  <si>
    <t>Новосибирская область</t>
  </si>
  <si>
    <t>КАМИЛЬЯНОВА Элина</t>
  </si>
  <si>
    <t>БОЛЯСОВА Дарья</t>
  </si>
  <si>
    <t>ТРИФОНОВА Диана</t>
  </si>
  <si>
    <t>ШЕВЧЕНКО Ева</t>
  </si>
  <si>
    <t>МАГАРОВА Анастасия</t>
  </si>
  <si>
    <t>Республика Крым</t>
  </si>
  <si>
    <t>СОРОКОЛАТОВА Виолетта</t>
  </si>
  <si>
    <t>КЛОЧКО София</t>
  </si>
  <si>
    <t xml:space="preserve">ШЕШЕНИНА Юлия </t>
  </si>
  <si>
    <t>АЩЕУЛОВА Анна</t>
  </si>
  <si>
    <t>РУДЕНКО Маргарита</t>
  </si>
  <si>
    <t>КАРДАКОВА Софья</t>
  </si>
  <si>
    <t>ИВАНОВА Александра</t>
  </si>
  <si>
    <t>РЫБЧИНСКАЯ Александра</t>
  </si>
  <si>
    <t>КРАВЦОВА Анастасия</t>
  </si>
  <si>
    <t>KAZ20080209</t>
  </si>
  <si>
    <t>КУНЕЦКАЯ Ангелина</t>
  </si>
  <si>
    <t>КАРГАЕВА Полина</t>
  </si>
  <si>
    <t>СВИСТУХИНА Дарья</t>
  </si>
  <si>
    <t>СТЫКАЙЛО Виктория</t>
  </si>
  <si>
    <t>ПОЛИКУТИНА Дарья</t>
  </si>
  <si>
    <t>СЕНЧЕНКО Вероника</t>
  </si>
  <si>
    <t>НЕТИШИНСКАЯ Валерия</t>
  </si>
  <si>
    <t xml:space="preserve">ЖИЛИНА Полина </t>
  </si>
  <si>
    <t>ГАВРИНА Вероника</t>
  </si>
  <si>
    <t>Пензенская область</t>
  </si>
  <si>
    <t>МАТЮШИНА Виталина</t>
  </si>
  <si>
    <t>ЕРШИХИНА Юлия</t>
  </si>
  <si>
    <t>КИРИЛЛОВА Ника</t>
  </si>
  <si>
    <t>ПИСЬМЕННАЯ Анастасия</t>
  </si>
  <si>
    <t>СОЛОВЬЕВА Владислава</t>
  </si>
  <si>
    <t>KAZ20090707</t>
  </si>
  <si>
    <t>ТАШЛАНОВА Надежда</t>
  </si>
  <si>
    <t>ВОЛКОВА Дарина</t>
  </si>
  <si>
    <t>ЛУКИНА Ангелина</t>
  </si>
  <si>
    <t>ТИМОШЕНКО Алина</t>
  </si>
  <si>
    <t xml:space="preserve">САМОДУРОВА Яна </t>
  </si>
  <si>
    <t>БЕГУНОВА Полина</t>
  </si>
  <si>
    <t>ОСТАПЕНКО Марина</t>
  </si>
  <si>
    <t xml:space="preserve">МИТЯНИНА Софья </t>
  </si>
  <si>
    <t>ЗАКАЗОВА Анастасия</t>
  </si>
  <si>
    <t>ПИРОГОВА Анастасия</t>
  </si>
  <si>
    <t>ТЮРИНА София</t>
  </si>
  <si>
    <t>КУЗНЕЦОВА Мария</t>
  </si>
  <si>
    <t>БОГДАНОВА Яна</t>
  </si>
  <si>
    <t>МУФТАХОВА Диляра</t>
  </si>
  <si>
    <t>KAZ20080728</t>
  </si>
  <si>
    <t>ГОЛЫНСКАЯ Виолетта</t>
  </si>
  <si>
    <t>ЮЖИЛКИНА Марта</t>
  </si>
  <si>
    <t>МУХАМАТГАЛЕЕВА Валерия</t>
  </si>
  <si>
    <t xml:space="preserve">2.12.007 п. 3.5.2-  номер не виден </t>
  </si>
  <si>
    <t>АБАКУМОВА Светлана</t>
  </si>
  <si>
    <t>ДЕМЕНИНА Александра</t>
  </si>
  <si>
    <t>СЕЛИЩЕВА Елена</t>
  </si>
  <si>
    <t xml:space="preserve">СМАГИНА Варвара </t>
  </si>
  <si>
    <t xml:space="preserve">СИДОРОВА Амалия </t>
  </si>
  <si>
    <t>БЕРЗЕГОВА Маиза</t>
  </si>
  <si>
    <t>НФ</t>
  </si>
  <si>
    <t>ПЕРМЯКОВА Мария</t>
  </si>
  <si>
    <t>ЧЕРНЯВСКАЯ Елизавета</t>
  </si>
  <si>
    <t>САФАРОВА Амина</t>
  </si>
  <si>
    <t>ТОМИЛОВА Светлана</t>
  </si>
  <si>
    <t>НС</t>
  </si>
  <si>
    <t>БЕРЗЕГОВА Джанетта</t>
  </si>
  <si>
    <t>ГУРЬЕВА Екатерина</t>
  </si>
  <si>
    <t>КОБЛЕНКОВА Екатерина</t>
  </si>
  <si>
    <t xml:space="preserve">МЕНАЛИЕВА Султание </t>
  </si>
  <si>
    <t>ПОГОДНЫЕ УСЛОВИЯ</t>
  </si>
  <si>
    <t>СТАТИСТИКА ГОНКИ</t>
  </si>
  <si>
    <t>Температура</t>
  </si>
  <si>
    <t>+19</t>
  </si>
  <si>
    <t>Субъектов РФ</t>
  </si>
  <si>
    <t>ЗМС</t>
  </si>
  <si>
    <t>Влажность</t>
  </si>
  <si>
    <t>Заявлено</t>
  </si>
  <si>
    <t>МСМК</t>
  </si>
  <si>
    <t>Осадки</t>
  </si>
  <si>
    <t>ясно</t>
  </si>
  <si>
    <t>Стартовало</t>
  </si>
  <si>
    <t>МС</t>
  </si>
  <si>
    <t>Ветер</t>
  </si>
  <si>
    <t>7, 0 м/с (с/в)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</si>
  <si>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</si>
  <si>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</si>
  <si>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</si>
  <si>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</si>
  <si>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</si>
  <si>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ТЕХНИЧЕСКИЙ ДЕЛЕГАТ</t>
  </si>
  <si>
    <t>ГЛАВНЫЙ СУДЬЯ</t>
  </si>
  <si>
    <t>ГЛАВНЫЙ СЕКРЕТАРЬ</t>
  </si>
  <si>
    <t>1-5 строки - организаторы соревнования</t>
  </si>
  <si>
    <t>Гербы организаторов соревнований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</si>
  <si>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</si>
  <si>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</si>
  <si>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</si>
  <si>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</si>
  <si>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</si>
  <si>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</si>
  <si>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 xml:space="preserve">Длина дистанции должна быть измерена и указана как можно точнее </t>
  </si>
  <si>
    <t>Значения столбцов C:H вставляются из базы спортсменов по номеру спортсмена из столбца B</t>
  </si>
  <si>
    <t>Отставание и скорость считаются автоматически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</si>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</sst>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9" x14ac:knownFonts="1">
    <font>
      <sz val="10"/>
      <name val="Arial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3" fillId="0" borderId="0"/>
  </cellStyleXfs>
  <cellXfs count="1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Border="1"/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6" fillId="2" borderId="16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2" fontId="6" fillId="2" borderId="14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2" fontId="7" fillId="0" borderId="14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" fontId="14" fillId="0" borderId="22" xfId="2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14" fontId="11" fillId="0" borderId="28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 wrapText="1"/>
    </xf>
    <xf numFmtId="0" fontId="15" fillId="0" borderId="22" xfId="3" applyFont="1" applyBorder="1" applyAlignment="1">
      <alignment vertical="center" wrapText="1"/>
    </xf>
    <xf numFmtId="21" fontId="11" fillId="0" borderId="28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1" fontId="14" fillId="0" borderId="28" xfId="2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15" fillId="0" borderId="28" xfId="3" applyFont="1" applyBorder="1" applyAlignment="1">
      <alignment vertical="center" wrapText="1"/>
    </xf>
    <xf numFmtId="2" fontId="11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top"/>
    </xf>
    <xf numFmtId="0" fontId="2" fillId="0" borderId="34" xfId="0" applyFont="1" applyBorder="1" applyAlignment="1">
      <alignment horizontal="center"/>
    </xf>
    <xf numFmtId="0" fontId="2" fillId="0" borderId="3" xfId="0" applyFont="1" applyBorder="1" applyAlignment="1">
      <alignment horizontal="justify"/>
    </xf>
    <xf numFmtId="1" fontId="14" fillId="0" borderId="3" xfId="3" applyNumberFormat="1" applyFont="1" applyBorder="1" applyAlignment="1">
      <alignment horizontal="center" vertical="center" wrapText="1"/>
    </xf>
    <xf numFmtId="0" fontId="18" fillId="0" borderId="3" xfId="3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0" fontId="2" fillId="0" borderId="16" xfId="0" applyFont="1" applyBorder="1" applyAlignment="1">
      <alignment vertical="center"/>
    </xf>
    <xf numFmtId="49" fontId="7" fillId="0" borderId="2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2" fontId="2" fillId="0" borderId="39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9" fontId="7" fillId="0" borderId="28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vertical="center"/>
    </xf>
    <xf numFmtId="2" fontId="2" fillId="0" borderId="40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9" fontId="2" fillId="0" borderId="41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3" applyFont="1" applyAlignment="1">
      <alignment vertical="center" wrapText="1"/>
    </xf>
    <xf numFmtId="0" fontId="9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2" fontId="12" fillId="2" borderId="22" xfId="1" applyNumberFormat="1" applyFont="1" applyFill="1" applyBorder="1" applyAlignment="1">
      <alignment horizontal="center" vertical="center" wrapText="1"/>
    </xf>
    <xf numFmtId="2" fontId="12" fillId="2" borderId="25" xfId="1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1" fontId="12" fillId="2" borderId="22" xfId="1" applyNumberFormat="1" applyFont="1" applyFill="1" applyBorder="1" applyAlignment="1">
      <alignment horizontal="center" vertical="center" wrapText="1"/>
    </xf>
    <xf numFmtId="1" fontId="12" fillId="2" borderId="25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Обычный" xfId="0" builtinId="0"/>
    <cellStyle name="Обычный_ID4938_RS" xfId="2" xr:uid="{A5D64CE4-C501-4309-B45E-A0570208B5E0}"/>
    <cellStyle name="Обычный_ID4938_RS_1" xfId="3" xr:uid="{A2232958-DB20-4421-8A5F-8F84CDECC836}"/>
    <cellStyle name="Обычный_Стартовый протокол Смирнов_20101106_Results" xfId="1" xr:uid="{6C781ABA-0C35-4848-B493-DACD49B344C4}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449581</xdr:colOff>
      <xdr:row>0</xdr:row>
      <xdr:rowOff>104775</xdr:rowOff>
    </xdr:from>
    <xdr:to>
      <xdr:col>4</xdr:col>
      <xdr:colOff>863600</xdr:colOff>
      <xdr:row>4</xdr:row>
      <xdr:rowOff>139700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543E700-9CB2-4F6D-9B6E-83C6CCAFB6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031" y="104775"/>
          <a:ext cx="1299844" cy="901700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466725</xdr:colOff>
      <xdr:row>183</xdr:row>
      <xdr:rowOff>28575</xdr:rowOff>
    </xdr:from>
    <xdr:to>
      <xdr:col>7</xdr:col>
      <xdr:colOff>959303</xdr:colOff>
      <xdr:row>186</xdr:row>
      <xdr:rowOff>72763</xdr:rowOff>
    </xdr:to>
    <xdr:pic>
      <xdr:nvPicPr>
        <xdr:cNvPr id="3" name="Рисунок 22">
          <a:extLst>
            <a:ext uri="{FF2B5EF4-FFF2-40B4-BE49-F238E27FC236}">
              <a16:creationId xmlns:a16="http://schemas.microsoft.com/office/drawing/2014/main" id="{6BAA8BFD-7510-4814-BE71-834A2CB8E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6350" y="62931675"/>
          <a:ext cx="1006928" cy="529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60325</xdr:colOff>
      <xdr:row>0</xdr:row>
      <xdr:rowOff>66675</xdr:rowOff>
    </xdr:from>
    <xdr:to>
      <xdr:col>12</xdr:col>
      <xdr:colOff>317500</xdr:colOff>
      <xdr:row>5</xdr:row>
      <xdr:rowOff>76200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B5C57B9-18F7-42AF-ACF5-B80E2F28956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9075" y="66675"/>
          <a:ext cx="1143000" cy="1038225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0</xdr:row>
      <xdr:rowOff>50800</xdr:rowOff>
    </xdr:from>
    <xdr:to>
      <xdr:col>2</xdr:col>
      <xdr:colOff>152400</xdr:colOff>
      <xdr:row>5</xdr:row>
      <xdr:rowOff>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E769C34-06BE-44B7-B36C-BB6AEE62D46B}"/>
            </a:ext>
          </a:extLst>
        </xdr:cNvPr>
        <xdr:cNvPicPr/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50800"/>
          <a:ext cx="908050" cy="977900"/>
        </a:xfrm>
        <a:prstGeom prst="rect">
          <a:avLst/>
        </a:prstGeom>
      </xdr:spPr>
    </xdr:pic>
    <xdr:clientData/>
  </xdr:twoCellAnchor>
  <xdr:twoCellAnchor editAs="oneCell">
    <xdr:from>
      <xdr:col>10</xdr:col>
      <xdr:colOff>462643</xdr:colOff>
      <xdr:row>181</xdr:row>
      <xdr:rowOff>95249</xdr:rowOff>
    </xdr:from>
    <xdr:to>
      <xdr:col>11</xdr:col>
      <xdr:colOff>762000</xdr:colOff>
      <xdr:row>186</xdr:row>
      <xdr:rowOff>46983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1AA00AE3-B543-448D-A545-AE247E0D3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6043" y="62674499"/>
          <a:ext cx="1194707" cy="7613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6;,%20&#1042;&#1057;%20&#1082;&#1088;&#1080;&#1090;&#1077;&#1088;&#1080;&#1091;&#1084;,%20&#1043;&#1043;%2006-08.04.24%20%20&#1041;&#10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Технички дев"/>
      <sheetName val="Список участников КР жен"/>
      <sheetName val="Список участников ВС девушки"/>
      <sheetName val="Список кор девушки"/>
      <sheetName val="Список кор женщины"/>
      <sheetName val="Регистрация Ж"/>
      <sheetName val="Регистрация Девушки"/>
      <sheetName val="Критериум"/>
      <sheetName val="групповая гонка девушки 15-16"/>
      <sheetName val="Лист2"/>
      <sheetName val="Список судей КР жен "/>
      <sheetName val="Список субъектов КР жен "/>
      <sheetName val="Список судей ВС юниорк"/>
      <sheetName val="Список субъектов ВС юниорк"/>
      <sheetName val="Список судей ВС девушк"/>
      <sheetName val="Список субъектов ВС девушк"/>
    </sheetNames>
    <sheetDataSet>
      <sheetData sheetId="0"/>
      <sheetData sheetId="1"/>
      <sheetData sheetId="2">
        <row r="17">
          <cell r="E17" t="str">
            <v xml:space="preserve">Попова Е.В. (ВК, Воронежская область) </v>
          </cell>
        </row>
        <row r="18">
          <cell r="E18" t="str">
            <v>Вареник А.Н. (1СК, Республика Адыгея)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46664-2CBD-4FE0-8081-AF5F4C16DD4B}">
  <sheetPr>
    <tabColor theme="3" tint="-0.249977111117893"/>
    <pageSetUpPr fitToPage="1"/>
  </sheetPr>
  <dimension ref="A1:AD270"/>
  <sheetViews>
    <sheetView tabSelected="1" view="pageBreakPreview" topLeftCell="A36" zoomScale="70" zoomScaleNormal="100" zoomScaleSheetLayoutView="70" workbookViewId="0">
      <selection activeCell="M46" sqref="M46"/>
    </sheetView>
  </sheetViews>
  <sheetFormatPr defaultColWidth="9.140625" defaultRowHeight="12.75" x14ac:dyDescent="0.2"/>
  <cols>
    <col min="1" max="1" width="7" style="1" customWidth="1"/>
    <col min="2" max="2" width="7" style="107" customWidth="1"/>
    <col min="3" max="3" width="13.28515625" style="107" customWidth="1"/>
    <col min="4" max="4" width="13.7109375" style="108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10" width="11.42578125" style="1" customWidth="1"/>
    <col min="11" max="11" width="13.42578125" style="109" customWidth="1"/>
    <col min="12" max="12" width="13.28515625" style="1" customWidth="1"/>
    <col min="13" max="13" width="18.7109375" style="1" customWidth="1"/>
    <col min="14" max="16384" width="9.140625" style="1"/>
  </cols>
  <sheetData>
    <row r="1" spans="1:18" ht="15.75" customHeight="1" x14ac:dyDescent="0.2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8" ht="15.75" customHeight="1" x14ac:dyDescent="0.2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8" ht="15.75" customHeight="1" x14ac:dyDescent="0.2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8" ht="21" x14ac:dyDescent="0.2">
      <c r="A4" s="161" t="s">
        <v>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8" x14ac:dyDescent="0.2">
      <c r="A5" s="120" t="s">
        <v>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P5" s="2"/>
    </row>
    <row r="6" spans="1:18" s="3" customFormat="1" ht="28.5" x14ac:dyDescent="0.2">
      <c r="A6" s="162" t="s">
        <v>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R6" s="2"/>
    </row>
    <row r="7" spans="1:18" s="3" customFormat="1" ht="18" customHeight="1" x14ac:dyDescent="0.2">
      <c r="A7" s="150" t="s">
        <v>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8" s="3" customFormat="1" ht="4.5" customHeight="1" thickBot="1" x14ac:dyDescent="0.25">
      <c r="A8" s="151" t="s">
        <v>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8" ht="19.5" customHeight="1" thickTop="1" x14ac:dyDescent="0.2">
      <c r="A9" s="152" t="s">
        <v>7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4"/>
    </row>
    <row r="10" spans="1:18" ht="18" customHeight="1" x14ac:dyDescent="0.2">
      <c r="A10" s="155" t="s">
        <v>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7"/>
    </row>
    <row r="11" spans="1:18" ht="19.5" customHeight="1" x14ac:dyDescent="0.2">
      <c r="A11" s="155" t="s">
        <v>9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7"/>
    </row>
    <row r="12" spans="1:18" ht="5.25" customHeight="1" x14ac:dyDescent="0.2">
      <c r="A12" s="158" t="s">
        <v>4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60"/>
    </row>
    <row r="13" spans="1:18" ht="15.75" x14ac:dyDescent="0.2">
      <c r="A13" s="4" t="s">
        <v>10</v>
      </c>
      <c r="B13" s="5"/>
      <c r="C13" s="5"/>
      <c r="D13" s="6"/>
      <c r="E13" s="7" t="s">
        <v>11</v>
      </c>
      <c r="F13" s="8"/>
      <c r="G13" s="8"/>
      <c r="H13" s="9" t="s">
        <v>12</v>
      </c>
      <c r="I13" s="8" t="s">
        <v>13</v>
      </c>
      <c r="J13" s="8"/>
      <c r="K13" s="10"/>
      <c r="L13" s="11" t="s">
        <v>14</v>
      </c>
      <c r="M13" s="12" t="s">
        <v>15</v>
      </c>
    </row>
    <row r="14" spans="1:18" ht="15.75" x14ac:dyDescent="0.2">
      <c r="A14" s="13" t="s">
        <v>16</v>
      </c>
      <c r="B14" s="14"/>
      <c r="C14" s="14"/>
      <c r="D14" s="15"/>
      <c r="E14" s="16"/>
      <c r="F14" s="17"/>
      <c r="G14" s="17"/>
      <c r="H14" s="18" t="s">
        <v>17</v>
      </c>
      <c r="I14" s="17" t="s">
        <v>18</v>
      </c>
      <c r="J14" s="17"/>
      <c r="K14" s="19"/>
      <c r="L14" s="20" t="s">
        <v>19</v>
      </c>
      <c r="M14" s="21" t="s">
        <v>20</v>
      </c>
    </row>
    <row r="15" spans="1:18" ht="15" x14ac:dyDescent="0.2">
      <c r="A15" s="143" t="s">
        <v>21</v>
      </c>
      <c r="B15" s="144"/>
      <c r="C15" s="144"/>
      <c r="D15" s="144"/>
      <c r="E15" s="144"/>
      <c r="F15" s="144"/>
      <c r="G15" s="144"/>
      <c r="H15" s="145"/>
      <c r="I15" s="22" t="s">
        <v>22</v>
      </c>
      <c r="J15" s="23"/>
      <c r="K15" s="24"/>
      <c r="L15" s="23"/>
      <c r="M15" s="25"/>
    </row>
    <row r="16" spans="1:18" ht="15" x14ac:dyDescent="0.2">
      <c r="A16" s="26" t="s">
        <v>23</v>
      </c>
      <c r="B16" s="27"/>
      <c r="C16" s="27"/>
      <c r="D16" s="28"/>
      <c r="E16" s="29"/>
      <c r="F16" s="30"/>
      <c r="G16" s="29"/>
      <c r="H16" s="31" t="s">
        <v>4</v>
      </c>
      <c r="I16" s="32" t="s">
        <v>24</v>
      </c>
      <c r="J16" s="30"/>
      <c r="K16" s="33"/>
      <c r="L16" s="30"/>
      <c r="M16" s="34" t="s">
        <v>25</v>
      </c>
    </row>
    <row r="17" spans="1:15" ht="15" x14ac:dyDescent="0.2">
      <c r="A17" s="26" t="s">
        <v>26</v>
      </c>
      <c r="B17" s="27"/>
      <c r="C17" s="27"/>
      <c r="D17" s="28"/>
      <c r="E17" s="31"/>
      <c r="F17" s="30"/>
      <c r="G17" s="29"/>
      <c r="H17" s="31" t="s">
        <v>27</v>
      </c>
      <c r="I17" s="32" t="s">
        <v>28</v>
      </c>
      <c r="J17" s="30"/>
      <c r="K17" s="33"/>
      <c r="L17" s="30"/>
      <c r="M17" s="35"/>
    </row>
    <row r="18" spans="1:15" ht="15" x14ac:dyDescent="0.2">
      <c r="A18" s="26" t="s">
        <v>29</v>
      </c>
      <c r="B18" s="27"/>
      <c r="C18" s="27"/>
      <c r="D18" s="28"/>
      <c r="E18" s="31"/>
      <c r="F18" s="30"/>
      <c r="G18" s="29"/>
      <c r="H18" s="31" t="s">
        <v>30</v>
      </c>
      <c r="I18" s="32" t="s">
        <v>31</v>
      </c>
      <c r="J18" s="30"/>
      <c r="K18" s="33"/>
      <c r="L18" s="30"/>
      <c r="M18" s="35"/>
    </row>
    <row r="19" spans="1:15" ht="16.5" thickBot="1" x14ac:dyDescent="0.25">
      <c r="A19" s="26" t="s">
        <v>32</v>
      </c>
      <c r="B19" s="36"/>
      <c r="C19" s="36"/>
      <c r="D19" s="37"/>
      <c r="E19" s="38"/>
      <c r="F19" s="39"/>
      <c r="G19" s="39"/>
      <c r="H19" s="31" t="s">
        <v>33</v>
      </c>
      <c r="I19" s="32" t="s">
        <v>34</v>
      </c>
      <c r="J19" s="30"/>
      <c r="K19" s="33"/>
      <c r="L19" s="40">
        <v>45</v>
      </c>
      <c r="M19" s="41"/>
    </row>
    <row r="20" spans="1:15" ht="9.75" customHeight="1" thickTop="1" thickBot="1" x14ac:dyDescent="0.25">
      <c r="A20" s="42"/>
      <c r="B20" s="43"/>
      <c r="C20" s="43"/>
      <c r="D20" s="44"/>
      <c r="E20" s="45"/>
      <c r="F20" s="45"/>
      <c r="G20" s="45"/>
      <c r="H20" s="45"/>
      <c r="I20" s="45"/>
      <c r="J20" s="45"/>
      <c r="K20" s="46"/>
      <c r="L20" s="45"/>
      <c r="M20" s="47"/>
    </row>
    <row r="21" spans="1:15" s="48" customFormat="1" ht="21" customHeight="1" thickTop="1" x14ac:dyDescent="0.2">
      <c r="A21" s="146" t="s">
        <v>35</v>
      </c>
      <c r="B21" s="132" t="s">
        <v>36</v>
      </c>
      <c r="C21" s="132" t="s">
        <v>37</v>
      </c>
      <c r="D21" s="148" t="s">
        <v>38</v>
      </c>
      <c r="E21" s="132" t="s">
        <v>39</v>
      </c>
      <c r="F21" s="132" t="s">
        <v>40</v>
      </c>
      <c r="G21" s="132" t="s">
        <v>41</v>
      </c>
      <c r="H21" s="132" t="s">
        <v>42</v>
      </c>
      <c r="I21" s="132" t="s">
        <v>43</v>
      </c>
      <c r="J21" s="132" t="s">
        <v>44</v>
      </c>
      <c r="K21" s="134" t="s">
        <v>45</v>
      </c>
      <c r="L21" s="136" t="s">
        <v>46</v>
      </c>
      <c r="M21" s="138" t="s">
        <v>47</v>
      </c>
    </row>
    <row r="22" spans="1:15" s="48" customFormat="1" ht="13.5" customHeight="1" thickBot="1" x14ac:dyDescent="0.25">
      <c r="A22" s="147"/>
      <c r="B22" s="133"/>
      <c r="C22" s="133"/>
      <c r="D22" s="149"/>
      <c r="E22" s="133"/>
      <c r="F22" s="133"/>
      <c r="G22" s="133"/>
      <c r="H22" s="133"/>
      <c r="I22" s="133"/>
      <c r="J22" s="133"/>
      <c r="K22" s="135"/>
      <c r="L22" s="137"/>
      <c r="M22" s="139"/>
    </row>
    <row r="23" spans="1:15" s="60" customFormat="1" ht="30" customHeight="1" thickTop="1" x14ac:dyDescent="0.2">
      <c r="A23" s="49">
        <v>1</v>
      </c>
      <c r="B23" s="50">
        <v>90</v>
      </c>
      <c r="C23" s="50">
        <v>10081558893</v>
      </c>
      <c r="D23" s="51"/>
      <c r="E23" s="52" t="s">
        <v>48</v>
      </c>
      <c r="F23" s="53" t="s">
        <v>49</v>
      </c>
      <c r="G23" s="54" t="s">
        <v>50</v>
      </c>
      <c r="H23" s="55" t="s">
        <v>51</v>
      </c>
      <c r="I23" s="56">
        <v>5.0844907407407408E-2</v>
      </c>
      <c r="J23" s="56" t="s">
        <v>4</v>
      </c>
      <c r="K23" s="57">
        <v>36.876849533348512</v>
      </c>
      <c r="L23" s="58" t="s">
        <v>50</v>
      </c>
      <c r="M23" s="59"/>
      <c r="O23" s="54"/>
    </row>
    <row r="24" spans="1:15" s="60" customFormat="1" ht="30" customHeight="1" x14ac:dyDescent="0.2">
      <c r="A24" s="61">
        <v>2</v>
      </c>
      <c r="B24" s="62">
        <v>10</v>
      </c>
      <c r="C24" s="62">
        <v>10136971963</v>
      </c>
      <c r="D24" s="63"/>
      <c r="E24" s="64" t="s">
        <v>52</v>
      </c>
      <c r="F24" s="53">
        <v>39973</v>
      </c>
      <c r="G24" s="65" t="s">
        <v>50</v>
      </c>
      <c r="H24" s="66" t="s">
        <v>53</v>
      </c>
      <c r="I24" s="56">
        <v>5.0844907407407408E-2</v>
      </c>
      <c r="J24" s="56" t="s">
        <v>4</v>
      </c>
      <c r="K24" s="67">
        <v>36.876849533348512</v>
      </c>
      <c r="L24" s="68" t="s">
        <v>50</v>
      </c>
      <c r="M24" s="69"/>
      <c r="O24" s="65"/>
    </row>
    <row r="25" spans="1:15" s="60" customFormat="1" ht="30" customHeight="1" x14ac:dyDescent="0.2">
      <c r="A25" s="49">
        <v>3</v>
      </c>
      <c r="B25" s="68">
        <v>3</v>
      </c>
      <c r="C25" s="62">
        <v>10127774848</v>
      </c>
      <c r="D25" s="63"/>
      <c r="E25" s="64" t="s">
        <v>54</v>
      </c>
      <c r="F25" s="53">
        <v>39967</v>
      </c>
      <c r="G25" s="65" t="s">
        <v>50</v>
      </c>
      <c r="H25" s="66" t="s">
        <v>53</v>
      </c>
      <c r="I25" s="56">
        <v>5.0844907407407408E-2</v>
      </c>
      <c r="J25" s="56" t="s">
        <v>4</v>
      </c>
      <c r="K25" s="67">
        <v>36.876849533348512</v>
      </c>
      <c r="L25" s="68" t="s">
        <v>50</v>
      </c>
      <c r="M25" s="69"/>
      <c r="O25" s="65"/>
    </row>
    <row r="26" spans="1:15" s="60" customFormat="1" ht="30" customHeight="1" x14ac:dyDescent="0.2">
      <c r="A26" s="61">
        <v>4</v>
      </c>
      <c r="B26" s="68">
        <v>4</v>
      </c>
      <c r="C26" s="62">
        <v>10127617931</v>
      </c>
      <c r="D26" s="63"/>
      <c r="E26" s="64" t="s">
        <v>55</v>
      </c>
      <c r="F26" s="53">
        <v>39814</v>
      </c>
      <c r="G26" s="65" t="s">
        <v>50</v>
      </c>
      <c r="H26" s="66" t="s">
        <v>53</v>
      </c>
      <c r="I26" s="56">
        <v>5.0844907407407408E-2</v>
      </c>
      <c r="J26" s="56" t="s">
        <v>4</v>
      </c>
      <c r="K26" s="67">
        <v>36.876849533348512</v>
      </c>
      <c r="L26" s="68" t="s">
        <v>50</v>
      </c>
      <c r="M26" s="69"/>
      <c r="O26" s="65"/>
    </row>
    <row r="27" spans="1:15" s="60" customFormat="1" ht="30" customHeight="1" x14ac:dyDescent="0.2">
      <c r="A27" s="49">
        <v>5</v>
      </c>
      <c r="B27" s="68">
        <v>80</v>
      </c>
      <c r="C27" s="62">
        <v>10130179943</v>
      </c>
      <c r="D27" s="63"/>
      <c r="E27" s="64" t="s">
        <v>56</v>
      </c>
      <c r="F27" s="53">
        <v>39478</v>
      </c>
      <c r="G27" s="65" t="s">
        <v>50</v>
      </c>
      <c r="H27" s="66" t="s">
        <v>57</v>
      </c>
      <c r="I27" s="56">
        <v>5.0844907407407408E-2</v>
      </c>
      <c r="J27" s="56" t="s">
        <v>4</v>
      </c>
      <c r="K27" s="67">
        <v>36.876849533348512</v>
      </c>
      <c r="L27" s="68" t="s">
        <v>50</v>
      </c>
      <c r="M27" s="69"/>
      <c r="O27" s="65"/>
    </row>
    <row r="28" spans="1:15" s="60" customFormat="1" ht="30" customHeight="1" x14ac:dyDescent="0.2">
      <c r="A28" s="61">
        <v>6</v>
      </c>
      <c r="B28" s="68">
        <v>16</v>
      </c>
      <c r="C28" s="62">
        <v>10113497256</v>
      </c>
      <c r="D28" s="63"/>
      <c r="E28" s="64" t="s">
        <v>58</v>
      </c>
      <c r="F28" s="53">
        <v>39737</v>
      </c>
      <c r="G28" s="65" t="s">
        <v>50</v>
      </c>
      <c r="H28" s="66" t="s">
        <v>53</v>
      </c>
      <c r="I28" s="56">
        <v>5.0844907407407408E-2</v>
      </c>
      <c r="J28" s="56" t="s">
        <v>4</v>
      </c>
      <c r="K28" s="67">
        <v>36.876849533348512</v>
      </c>
      <c r="L28" s="68" t="s">
        <v>59</v>
      </c>
      <c r="M28" s="69"/>
      <c r="O28" s="65"/>
    </row>
    <row r="29" spans="1:15" s="60" customFormat="1" ht="30" customHeight="1" x14ac:dyDescent="0.2">
      <c r="A29" s="49">
        <v>7</v>
      </c>
      <c r="B29" s="68">
        <v>6</v>
      </c>
      <c r="C29" s="62">
        <v>10137271047</v>
      </c>
      <c r="D29" s="63"/>
      <c r="E29" s="64" t="s">
        <v>60</v>
      </c>
      <c r="F29" s="53">
        <v>40018</v>
      </c>
      <c r="G29" s="65" t="s">
        <v>50</v>
      </c>
      <c r="H29" s="66" t="s">
        <v>53</v>
      </c>
      <c r="I29" s="56">
        <v>5.0844907407407408E-2</v>
      </c>
      <c r="J29" s="56" t="s">
        <v>4</v>
      </c>
      <c r="K29" s="67">
        <v>36.876849533348512</v>
      </c>
      <c r="L29" s="68" t="s">
        <v>59</v>
      </c>
      <c r="M29" s="69"/>
      <c r="O29" s="65"/>
    </row>
    <row r="30" spans="1:15" s="60" customFormat="1" ht="30" customHeight="1" x14ac:dyDescent="0.2">
      <c r="A30" s="61">
        <v>8</v>
      </c>
      <c r="B30" s="68">
        <v>7</v>
      </c>
      <c r="C30" s="62">
        <v>10144647693</v>
      </c>
      <c r="D30" s="63"/>
      <c r="E30" s="64" t="s">
        <v>61</v>
      </c>
      <c r="F30" s="53">
        <v>40324</v>
      </c>
      <c r="G30" s="65" t="s">
        <v>50</v>
      </c>
      <c r="H30" s="66" t="s">
        <v>53</v>
      </c>
      <c r="I30" s="56">
        <v>5.0844907407407408E-2</v>
      </c>
      <c r="J30" s="56" t="s">
        <v>4</v>
      </c>
      <c r="K30" s="67">
        <v>36.876849533348512</v>
      </c>
      <c r="L30" s="68" t="s">
        <v>59</v>
      </c>
      <c r="M30" s="69"/>
      <c r="O30" s="65"/>
    </row>
    <row r="31" spans="1:15" s="60" customFormat="1" ht="30" customHeight="1" x14ac:dyDescent="0.2">
      <c r="A31" s="49">
        <v>9</v>
      </c>
      <c r="B31" s="68">
        <v>12</v>
      </c>
      <c r="C31" s="62">
        <v>10136740880</v>
      </c>
      <c r="D31" s="63"/>
      <c r="E31" s="64" t="s">
        <v>62</v>
      </c>
      <c r="F31" s="53">
        <v>40357</v>
      </c>
      <c r="G31" s="65" t="s">
        <v>59</v>
      </c>
      <c r="H31" s="66" t="s">
        <v>53</v>
      </c>
      <c r="I31" s="56">
        <v>5.0844907407407408E-2</v>
      </c>
      <c r="J31" s="56" t="s">
        <v>4</v>
      </c>
      <c r="K31" s="67">
        <v>36.876849533348512</v>
      </c>
      <c r="L31" s="68" t="s">
        <v>59</v>
      </c>
      <c r="M31" s="69"/>
      <c r="O31" s="65"/>
    </row>
    <row r="32" spans="1:15" s="60" customFormat="1" ht="30" customHeight="1" x14ac:dyDescent="0.2">
      <c r="A32" s="61">
        <v>10</v>
      </c>
      <c r="B32" s="68">
        <v>84</v>
      </c>
      <c r="C32" s="62">
        <v>10125249313</v>
      </c>
      <c r="D32" s="63"/>
      <c r="E32" s="64" t="s">
        <v>63</v>
      </c>
      <c r="F32" s="53">
        <v>39982</v>
      </c>
      <c r="G32" s="65" t="s">
        <v>50</v>
      </c>
      <c r="H32" s="66" t="s">
        <v>64</v>
      </c>
      <c r="I32" s="56">
        <v>5.0844907407407408E-2</v>
      </c>
      <c r="J32" s="56" t="s">
        <v>4</v>
      </c>
      <c r="K32" s="67">
        <v>36.876849533348512</v>
      </c>
      <c r="L32" s="68"/>
      <c r="M32" s="69"/>
      <c r="O32" s="65"/>
    </row>
    <row r="33" spans="1:15" s="60" customFormat="1" ht="30" customHeight="1" x14ac:dyDescent="0.2">
      <c r="A33" s="49">
        <v>11</v>
      </c>
      <c r="B33" s="68">
        <v>144</v>
      </c>
      <c r="C33" s="62">
        <v>10139998767</v>
      </c>
      <c r="D33" s="63"/>
      <c r="E33" s="64" t="s">
        <v>65</v>
      </c>
      <c r="F33" s="53">
        <v>39847</v>
      </c>
      <c r="G33" s="65" t="s">
        <v>50</v>
      </c>
      <c r="H33" s="66" t="s">
        <v>66</v>
      </c>
      <c r="I33" s="56">
        <v>5.0844907407407408E-2</v>
      </c>
      <c r="J33" s="56" t="s">
        <v>4</v>
      </c>
      <c r="K33" s="67">
        <v>36.876849533348512</v>
      </c>
      <c r="L33" s="68"/>
      <c r="M33" s="69"/>
      <c r="O33" s="65"/>
    </row>
    <row r="34" spans="1:15" s="60" customFormat="1" ht="30" customHeight="1" x14ac:dyDescent="0.2">
      <c r="A34" s="61">
        <v>12</v>
      </c>
      <c r="B34" s="68">
        <v>8</v>
      </c>
      <c r="C34" s="62">
        <v>10144646178</v>
      </c>
      <c r="D34" s="63"/>
      <c r="E34" s="64" t="s">
        <v>67</v>
      </c>
      <c r="F34" s="53">
        <v>40295</v>
      </c>
      <c r="G34" s="65" t="s">
        <v>50</v>
      </c>
      <c r="H34" s="66" t="s">
        <v>53</v>
      </c>
      <c r="I34" s="56">
        <v>5.0844907407407408E-2</v>
      </c>
      <c r="J34" s="56" t="s">
        <v>4</v>
      </c>
      <c r="K34" s="67">
        <v>36.876849533348512</v>
      </c>
      <c r="L34" s="68"/>
      <c r="M34" s="69"/>
      <c r="O34" s="65"/>
    </row>
    <row r="35" spans="1:15" s="60" customFormat="1" ht="30" customHeight="1" x14ac:dyDescent="0.2">
      <c r="A35" s="49">
        <v>13</v>
      </c>
      <c r="B35" s="68">
        <v>2</v>
      </c>
      <c r="C35" s="62">
        <v>10137268320</v>
      </c>
      <c r="D35" s="63"/>
      <c r="E35" s="64" t="s">
        <v>68</v>
      </c>
      <c r="F35" s="53">
        <v>39488</v>
      </c>
      <c r="G35" s="65" t="s">
        <v>50</v>
      </c>
      <c r="H35" s="66" t="s">
        <v>53</v>
      </c>
      <c r="I35" s="56">
        <v>5.0844907407407408E-2</v>
      </c>
      <c r="J35" s="56" t="s">
        <v>4</v>
      </c>
      <c r="K35" s="67">
        <v>36.876849533348512</v>
      </c>
      <c r="L35" s="68"/>
      <c r="M35" s="69"/>
      <c r="O35" s="65"/>
    </row>
    <row r="36" spans="1:15" s="60" customFormat="1" ht="30" customHeight="1" x14ac:dyDescent="0.2">
      <c r="A36" s="61">
        <v>14</v>
      </c>
      <c r="B36" s="68">
        <v>15</v>
      </c>
      <c r="C36" s="62">
        <v>10137450192</v>
      </c>
      <c r="D36" s="63"/>
      <c r="E36" s="64" t="s">
        <v>69</v>
      </c>
      <c r="F36" s="53">
        <v>39453</v>
      </c>
      <c r="G36" s="65" t="s">
        <v>50</v>
      </c>
      <c r="H36" s="66" t="s">
        <v>53</v>
      </c>
      <c r="I36" s="56">
        <v>5.0844907407407408E-2</v>
      </c>
      <c r="J36" s="56" t="s">
        <v>4</v>
      </c>
      <c r="K36" s="67">
        <v>36.876849533348512</v>
      </c>
      <c r="L36" s="68"/>
      <c r="M36" s="69"/>
      <c r="O36" s="65"/>
    </row>
    <row r="37" spans="1:15" s="60" customFormat="1" ht="30" customHeight="1" x14ac:dyDescent="0.2">
      <c r="A37" s="49">
        <v>15</v>
      </c>
      <c r="B37" s="68">
        <v>45</v>
      </c>
      <c r="C37" s="62">
        <v>10119123155</v>
      </c>
      <c r="D37" s="63"/>
      <c r="E37" s="64" t="s">
        <v>70</v>
      </c>
      <c r="F37" s="53">
        <v>39607</v>
      </c>
      <c r="G37" s="65" t="s">
        <v>50</v>
      </c>
      <c r="H37" s="66" t="s">
        <v>71</v>
      </c>
      <c r="I37" s="56">
        <v>5.0844907407407408E-2</v>
      </c>
      <c r="J37" s="56" t="s">
        <v>4</v>
      </c>
      <c r="K37" s="67">
        <v>36.876849533348512</v>
      </c>
      <c r="L37" s="68"/>
      <c r="M37" s="69"/>
      <c r="O37" s="65"/>
    </row>
    <row r="38" spans="1:15" s="60" customFormat="1" ht="30" customHeight="1" x14ac:dyDescent="0.2">
      <c r="A38" s="61">
        <v>16</v>
      </c>
      <c r="B38" s="68">
        <v>68</v>
      </c>
      <c r="C38" s="62">
        <v>10116905188</v>
      </c>
      <c r="D38" s="63"/>
      <c r="E38" s="64" t="s">
        <v>72</v>
      </c>
      <c r="F38" s="53">
        <v>39479</v>
      </c>
      <c r="G38" s="65" t="s">
        <v>59</v>
      </c>
      <c r="H38" s="66" t="s">
        <v>73</v>
      </c>
      <c r="I38" s="56">
        <v>5.0844907407407408E-2</v>
      </c>
      <c r="J38" s="56" t="s">
        <v>4</v>
      </c>
      <c r="K38" s="67">
        <v>36.876849533348512</v>
      </c>
      <c r="L38" s="68"/>
      <c r="M38" s="69"/>
      <c r="O38" s="65"/>
    </row>
    <row r="39" spans="1:15" s="60" customFormat="1" ht="30" customHeight="1" x14ac:dyDescent="0.2">
      <c r="A39" s="49">
        <v>17</v>
      </c>
      <c r="B39" s="68">
        <v>11</v>
      </c>
      <c r="C39" s="62">
        <v>10136909420</v>
      </c>
      <c r="D39" s="63"/>
      <c r="E39" s="64" t="s">
        <v>74</v>
      </c>
      <c r="F39" s="53">
        <v>40172</v>
      </c>
      <c r="G39" s="65" t="s">
        <v>59</v>
      </c>
      <c r="H39" s="66" t="s">
        <v>53</v>
      </c>
      <c r="I39" s="56">
        <v>5.0844907407407408E-2</v>
      </c>
      <c r="J39" s="56" t="s">
        <v>4</v>
      </c>
      <c r="K39" s="67">
        <v>36.876849533348512</v>
      </c>
      <c r="L39" s="68"/>
      <c r="M39" s="69"/>
      <c r="O39" s="65"/>
    </row>
    <row r="40" spans="1:15" s="60" customFormat="1" ht="30" customHeight="1" x14ac:dyDescent="0.2">
      <c r="A40" s="61">
        <v>18</v>
      </c>
      <c r="B40" s="68">
        <v>37</v>
      </c>
      <c r="C40" s="62">
        <v>10144602227</v>
      </c>
      <c r="D40" s="63"/>
      <c r="E40" s="64" t="s">
        <v>75</v>
      </c>
      <c r="F40" s="53">
        <v>39823</v>
      </c>
      <c r="G40" s="65" t="s">
        <v>76</v>
      </c>
      <c r="H40" s="66" t="s">
        <v>77</v>
      </c>
      <c r="I40" s="56">
        <v>5.0844907407407408E-2</v>
      </c>
      <c r="J40" s="56" t="s">
        <v>4</v>
      </c>
      <c r="K40" s="67">
        <v>36.876849533348512</v>
      </c>
      <c r="L40" s="68"/>
      <c r="M40" s="69"/>
      <c r="O40" s="65"/>
    </row>
    <row r="41" spans="1:15" s="60" customFormat="1" ht="30" customHeight="1" x14ac:dyDescent="0.2">
      <c r="A41" s="49">
        <v>19</v>
      </c>
      <c r="B41" s="68">
        <v>107</v>
      </c>
      <c r="C41" s="62">
        <v>10148954796</v>
      </c>
      <c r="D41" s="63"/>
      <c r="E41" s="64" t="s">
        <v>78</v>
      </c>
      <c r="F41" s="53">
        <v>40234</v>
      </c>
      <c r="G41" s="65" t="s">
        <v>76</v>
      </c>
      <c r="H41" s="66" t="s">
        <v>79</v>
      </c>
      <c r="I41" s="56">
        <v>5.0844907407407408E-2</v>
      </c>
      <c r="J41" s="56" t="s">
        <v>4</v>
      </c>
      <c r="K41" s="67">
        <v>36.876849533348512</v>
      </c>
      <c r="L41" s="68"/>
      <c r="M41" s="69"/>
      <c r="O41" s="65"/>
    </row>
    <row r="42" spans="1:15" s="60" customFormat="1" ht="30" customHeight="1" x14ac:dyDescent="0.2">
      <c r="A42" s="61">
        <v>20</v>
      </c>
      <c r="B42" s="68">
        <v>5</v>
      </c>
      <c r="C42" s="62">
        <v>10137270845</v>
      </c>
      <c r="D42" s="63"/>
      <c r="E42" s="64" t="s">
        <v>80</v>
      </c>
      <c r="F42" s="53">
        <v>39844</v>
      </c>
      <c r="G42" s="65" t="s">
        <v>50</v>
      </c>
      <c r="H42" s="66" t="s">
        <v>53</v>
      </c>
      <c r="I42" s="56">
        <v>5.0844907407407408E-2</v>
      </c>
      <c r="J42" s="56" t="s">
        <v>4</v>
      </c>
      <c r="K42" s="67">
        <v>36.876849533348512</v>
      </c>
      <c r="L42" s="68"/>
      <c r="M42" s="70"/>
      <c r="O42" s="65"/>
    </row>
    <row r="43" spans="1:15" s="60" customFormat="1" ht="30" customHeight="1" x14ac:dyDescent="0.2">
      <c r="A43" s="49">
        <v>21</v>
      </c>
      <c r="B43" s="68">
        <v>96</v>
      </c>
      <c r="C43" s="62">
        <v>10131401537</v>
      </c>
      <c r="D43" s="63"/>
      <c r="E43" s="64" t="s">
        <v>81</v>
      </c>
      <c r="F43" s="53">
        <v>40056</v>
      </c>
      <c r="G43" s="65" t="s">
        <v>50</v>
      </c>
      <c r="H43" s="66" t="s">
        <v>82</v>
      </c>
      <c r="I43" s="56">
        <v>5.0844907407407408E-2</v>
      </c>
      <c r="J43" s="56" t="s">
        <v>4</v>
      </c>
      <c r="K43" s="67">
        <v>36.876849533348512</v>
      </c>
      <c r="L43" s="68"/>
      <c r="M43" s="69"/>
      <c r="O43" s="65"/>
    </row>
    <row r="44" spans="1:15" s="60" customFormat="1" ht="30" customHeight="1" x14ac:dyDescent="0.2">
      <c r="A44" s="61">
        <v>22</v>
      </c>
      <c r="B44" s="68">
        <v>21</v>
      </c>
      <c r="C44" s="62">
        <v>10117276418</v>
      </c>
      <c r="D44" s="63"/>
      <c r="E44" s="64" t="s">
        <v>83</v>
      </c>
      <c r="F44" s="53">
        <v>39475</v>
      </c>
      <c r="G44" s="65" t="s">
        <v>50</v>
      </c>
      <c r="H44" s="66" t="s">
        <v>53</v>
      </c>
      <c r="I44" s="56">
        <v>5.0844907407407408E-2</v>
      </c>
      <c r="J44" s="56" t="s">
        <v>4</v>
      </c>
      <c r="K44" s="67">
        <v>36.876849533348512</v>
      </c>
      <c r="L44" s="68"/>
      <c r="M44" s="69"/>
      <c r="O44" s="65"/>
    </row>
    <row r="45" spans="1:15" s="60" customFormat="1" ht="30" customHeight="1" x14ac:dyDescent="0.2">
      <c r="A45" s="49">
        <v>23</v>
      </c>
      <c r="B45" s="68">
        <v>81</v>
      </c>
      <c r="C45" s="62">
        <v>10119972109</v>
      </c>
      <c r="D45" s="63"/>
      <c r="E45" s="64" t="s">
        <v>84</v>
      </c>
      <c r="F45" s="53">
        <v>39525</v>
      </c>
      <c r="G45" s="65" t="s">
        <v>50</v>
      </c>
      <c r="H45" s="66" t="s">
        <v>57</v>
      </c>
      <c r="I45" s="56">
        <v>5.0844907407407408E-2</v>
      </c>
      <c r="J45" s="56" t="s">
        <v>4</v>
      </c>
      <c r="K45" s="67">
        <v>36.876849533348512</v>
      </c>
      <c r="L45" s="68"/>
      <c r="M45" s="69"/>
      <c r="O45" s="65"/>
    </row>
    <row r="46" spans="1:15" s="60" customFormat="1" ht="30" customHeight="1" x14ac:dyDescent="0.2">
      <c r="A46" s="61">
        <v>24</v>
      </c>
      <c r="B46" s="68">
        <v>73</v>
      </c>
      <c r="C46" s="62">
        <v>10112967901</v>
      </c>
      <c r="D46" s="63"/>
      <c r="E46" s="64" t="s">
        <v>85</v>
      </c>
      <c r="F46" s="53">
        <v>39632</v>
      </c>
      <c r="G46" s="65" t="s">
        <v>59</v>
      </c>
      <c r="H46" s="66" t="s">
        <v>73</v>
      </c>
      <c r="I46" s="56">
        <v>5.0844907407407408E-2</v>
      </c>
      <c r="J46" s="56" t="s">
        <v>4</v>
      </c>
      <c r="K46" s="67">
        <v>36.876849533348512</v>
      </c>
      <c r="L46" s="68"/>
      <c r="M46" s="69"/>
      <c r="O46" s="65"/>
    </row>
    <row r="47" spans="1:15" s="60" customFormat="1" ht="30" customHeight="1" x14ac:dyDescent="0.2">
      <c r="A47" s="49">
        <v>25</v>
      </c>
      <c r="B47" s="68">
        <v>67</v>
      </c>
      <c r="C47" s="62">
        <v>10114923863</v>
      </c>
      <c r="D47" s="63"/>
      <c r="E47" s="64" t="s">
        <v>86</v>
      </c>
      <c r="F47" s="53">
        <v>39606</v>
      </c>
      <c r="G47" s="65" t="s">
        <v>50</v>
      </c>
      <c r="H47" s="66" t="s">
        <v>73</v>
      </c>
      <c r="I47" s="56">
        <v>5.0891203703703702E-2</v>
      </c>
      <c r="J47" s="56">
        <v>4.6296296296294281E-5</v>
      </c>
      <c r="K47" s="67">
        <v>36.843302251535135</v>
      </c>
      <c r="L47" s="68"/>
      <c r="M47" s="69"/>
      <c r="O47" s="65"/>
    </row>
    <row r="48" spans="1:15" s="60" customFormat="1" ht="30" customHeight="1" x14ac:dyDescent="0.2">
      <c r="A48" s="61">
        <v>26</v>
      </c>
      <c r="B48" s="68">
        <v>145</v>
      </c>
      <c r="C48" s="62">
        <v>10130128817</v>
      </c>
      <c r="D48" s="63"/>
      <c r="E48" s="64" t="s">
        <v>87</v>
      </c>
      <c r="F48" s="53">
        <v>40101</v>
      </c>
      <c r="G48" s="65" t="s">
        <v>50</v>
      </c>
      <c r="H48" s="66" t="s">
        <v>88</v>
      </c>
      <c r="I48" s="56">
        <v>5.0914351851851856E-2</v>
      </c>
      <c r="J48" s="56">
        <v>6.9444444444448361E-5</v>
      </c>
      <c r="K48" s="67">
        <v>36.826551488974765</v>
      </c>
      <c r="L48" s="68"/>
      <c r="M48" s="70"/>
      <c r="O48" s="65"/>
    </row>
    <row r="49" spans="1:21" s="60" customFormat="1" ht="30" customHeight="1" x14ac:dyDescent="0.2">
      <c r="A49" s="49">
        <v>27</v>
      </c>
      <c r="B49" s="68">
        <v>14</v>
      </c>
      <c r="C49" s="62">
        <v>10141778517</v>
      </c>
      <c r="D49" s="63"/>
      <c r="E49" s="64" t="s">
        <v>89</v>
      </c>
      <c r="F49" s="53">
        <v>40065</v>
      </c>
      <c r="G49" s="65" t="s">
        <v>76</v>
      </c>
      <c r="H49" s="66" t="s">
        <v>53</v>
      </c>
      <c r="I49" s="56">
        <v>5.0914351851851856E-2</v>
      </c>
      <c r="J49" s="56">
        <v>6.9444444444448361E-5</v>
      </c>
      <c r="K49" s="67">
        <v>36.826551488974765</v>
      </c>
      <c r="L49" s="68"/>
      <c r="M49" s="69"/>
      <c r="O49" s="65"/>
    </row>
    <row r="50" spans="1:21" s="60" customFormat="1" ht="30" customHeight="1" x14ac:dyDescent="0.2">
      <c r="A50" s="61">
        <v>28</v>
      </c>
      <c r="B50" s="68">
        <v>49</v>
      </c>
      <c r="C50" s="62">
        <v>10140729705</v>
      </c>
      <c r="D50" s="63"/>
      <c r="E50" s="64" t="s">
        <v>90</v>
      </c>
      <c r="F50" s="53">
        <v>39832</v>
      </c>
      <c r="G50" s="65" t="s">
        <v>59</v>
      </c>
      <c r="H50" s="66" t="s">
        <v>71</v>
      </c>
      <c r="I50" s="56">
        <v>5.0960648148148151E-2</v>
      </c>
      <c r="J50" s="56">
        <v>1.1574074074074264E-4</v>
      </c>
      <c r="K50" s="67">
        <v>36.793095616625031</v>
      </c>
      <c r="L50" s="68"/>
      <c r="M50" s="69"/>
      <c r="O50" s="65"/>
    </row>
    <row r="51" spans="1:21" s="60" customFormat="1" ht="30" customHeight="1" x14ac:dyDescent="0.2">
      <c r="A51" s="49">
        <v>29</v>
      </c>
      <c r="B51" s="68">
        <v>111</v>
      </c>
      <c r="C51" s="62">
        <v>10126009145</v>
      </c>
      <c r="D51" s="63"/>
      <c r="E51" s="64" t="s">
        <v>91</v>
      </c>
      <c r="F51" s="53">
        <v>39484</v>
      </c>
      <c r="G51" s="65" t="s">
        <v>50</v>
      </c>
      <c r="H51" s="66" t="s">
        <v>92</v>
      </c>
      <c r="I51" s="56">
        <v>5.0960648148148151E-2</v>
      </c>
      <c r="J51" s="56">
        <v>1.1574074074074264E-4</v>
      </c>
      <c r="K51" s="67">
        <v>36.793095616625031</v>
      </c>
      <c r="L51" s="68"/>
      <c r="M51" s="69"/>
      <c r="O51" s="65"/>
    </row>
    <row r="52" spans="1:21" s="60" customFormat="1" ht="30" customHeight="1" x14ac:dyDescent="0.2">
      <c r="A52" s="61">
        <v>30</v>
      </c>
      <c r="B52" s="68">
        <v>9</v>
      </c>
      <c r="C52" s="62">
        <v>10141780436</v>
      </c>
      <c r="D52" s="63"/>
      <c r="E52" s="64" t="s">
        <v>93</v>
      </c>
      <c r="F52" s="53">
        <v>40463</v>
      </c>
      <c r="G52" s="65" t="s">
        <v>50</v>
      </c>
      <c r="H52" s="66" t="s">
        <v>53</v>
      </c>
      <c r="I52" s="56">
        <v>5.1157407407407408E-2</v>
      </c>
      <c r="J52" s="56">
        <v>3.1250000000000028E-4</v>
      </c>
      <c r="K52" s="67">
        <v>36.651583710407238</v>
      </c>
      <c r="L52" s="68"/>
      <c r="M52" s="69"/>
      <c r="O52" s="65"/>
    </row>
    <row r="53" spans="1:21" s="60" customFormat="1" ht="30" customHeight="1" x14ac:dyDescent="0.2">
      <c r="A53" s="49">
        <v>31</v>
      </c>
      <c r="B53" s="68">
        <v>22</v>
      </c>
      <c r="C53" s="62">
        <v>10131547744</v>
      </c>
      <c r="D53" s="63"/>
      <c r="E53" s="64" t="s">
        <v>94</v>
      </c>
      <c r="F53" s="53">
        <v>40041</v>
      </c>
      <c r="G53" s="65" t="s">
        <v>59</v>
      </c>
      <c r="H53" s="66" t="s">
        <v>53</v>
      </c>
      <c r="I53" s="56">
        <v>5.3587962962962969E-2</v>
      </c>
      <c r="J53" s="56">
        <v>2.7430555555555611E-3</v>
      </c>
      <c r="K53" s="67">
        <v>34.989200863930883</v>
      </c>
      <c r="L53" s="68"/>
      <c r="M53" s="71"/>
      <c r="O53" s="65"/>
    </row>
    <row r="54" spans="1:21" s="60" customFormat="1" ht="30" customHeight="1" x14ac:dyDescent="0.2">
      <c r="A54" s="61">
        <v>32</v>
      </c>
      <c r="B54" s="68">
        <v>24</v>
      </c>
      <c r="C54" s="62">
        <v>10139193162</v>
      </c>
      <c r="D54" s="63"/>
      <c r="E54" s="64" t="s">
        <v>95</v>
      </c>
      <c r="F54" s="53">
        <v>40145</v>
      </c>
      <c r="G54" s="65" t="s">
        <v>59</v>
      </c>
      <c r="H54" s="66" t="s">
        <v>96</v>
      </c>
      <c r="I54" s="56">
        <v>5.3587962962962969E-2</v>
      </c>
      <c r="J54" s="56">
        <v>2.7430555555555611E-3</v>
      </c>
      <c r="K54" s="67">
        <v>34.989200863930883</v>
      </c>
      <c r="L54" s="68"/>
      <c r="M54" s="71"/>
      <c r="O54" s="65"/>
    </row>
    <row r="55" spans="1:21" s="60" customFormat="1" ht="30" customHeight="1" x14ac:dyDescent="0.2">
      <c r="A55" s="49">
        <v>33</v>
      </c>
      <c r="B55" s="68">
        <v>121</v>
      </c>
      <c r="C55" s="62">
        <v>10131547138</v>
      </c>
      <c r="D55" s="63"/>
      <c r="E55" s="64" t="s">
        <v>97</v>
      </c>
      <c r="F55" s="53">
        <v>39814</v>
      </c>
      <c r="G55" s="65" t="s">
        <v>59</v>
      </c>
      <c r="H55" s="66" t="s">
        <v>98</v>
      </c>
      <c r="I55" s="56">
        <v>5.3587962962962969E-2</v>
      </c>
      <c r="J55" s="56">
        <v>2.7430555555555611E-3</v>
      </c>
      <c r="K55" s="67">
        <v>34.989200863930883</v>
      </c>
      <c r="L55" s="68"/>
      <c r="M55" s="71"/>
      <c r="O55" s="65"/>
    </row>
    <row r="56" spans="1:21" s="60" customFormat="1" ht="30" customHeight="1" x14ac:dyDescent="0.2">
      <c r="A56" s="61">
        <v>34</v>
      </c>
      <c r="B56" s="68">
        <v>147</v>
      </c>
      <c r="C56" s="62">
        <v>10130164280</v>
      </c>
      <c r="D56" s="63"/>
      <c r="E56" s="64" t="s">
        <v>99</v>
      </c>
      <c r="F56" s="53">
        <v>39492</v>
      </c>
      <c r="G56" s="65" t="s">
        <v>50</v>
      </c>
      <c r="H56" s="66" t="s">
        <v>88</v>
      </c>
      <c r="I56" s="56">
        <v>5.3587962962962969E-2</v>
      </c>
      <c r="J56" s="56">
        <v>2.7430555555555611E-3</v>
      </c>
      <c r="K56" s="67">
        <v>34.989200863930883</v>
      </c>
      <c r="L56" s="68"/>
      <c r="M56" s="71"/>
      <c r="O56" s="65"/>
    </row>
    <row r="57" spans="1:21" s="60" customFormat="1" ht="30" customHeight="1" x14ac:dyDescent="0.2">
      <c r="A57" s="49">
        <v>35</v>
      </c>
      <c r="B57" s="68">
        <v>52</v>
      </c>
      <c r="C57" s="62">
        <v>10140709800</v>
      </c>
      <c r="D57" s="63"/>
      <c r="E57" s="64" t="s">
        <v>100</v>
      </c>
      <c r="F57" s="53">
        <v>39763</v>
      </c>
      <c r="G57" s="65" t="s">
        <v>59</v>
      </c>
      <c r="H57" s="66" t="s">
        <v>101</v>
      </c>
      <c r="I57" s="56">
        <v>5.3587962962962969E-2</v>
      </c>
      <c r="J57" s="56">
        <v>2.7430555555555611E-3</v>
      </c>
      <c r="K57" s="67">
        <v>34.989200863930883</v>
      </c>
      <c r="L57" s="68"/>
      <c r="M57" s="71"/>
      <c r="O57" s="65"/>
    </row>
    <row r="58" spans="1:21" s="60" customFormat="1" ht="30" customHeight="1" x14ac:dyDescent="0.2">
      <c r="A58" s="61">
        <v>36</v>
      </c>
      <c r="B58" s="68">
        <v>48</v>
      </c>
      <c r="C58" s="62">
        <v>10140697672</v>
      </c>
      <c r="D58" s="63"/>
      <c r="E58" s="64" t="s">
        <v>102</v>
      </c>
      <c r="F58" s="53">
        <v>40036</v>
      </c>
      <c r="G58" s="65" t="s">
        <v>59</v>
      </c>
      <c r="H58" s="66" t="s">
        <v>71</v>
      </c>
      <c r="I58" s="56">
        <v>5.3587962962962969E-2</v>
      </c>
      <c r="J58" s="56">
        <v>2.7430555555555611E-3</v>
      </c>
      <c r="K58" s="67">
        <v>34.989200863930883</v>
      </c>
      <c r="L58" s="68"/>
      <c r="M58" s="71"/>
      <c r="O58" s="65"/>
    </row>
    <row r="59" spans="1:21" s="60" customFormat="1" ht="30" customHeight="1" x14ac:dyDescent="0.2">
      <c r="A59" s="49">
        <v>37</v>
      </c>
      <c r="B59" s="68">
        <v>86</v>
      </c>
      <c r="C59" s="62">
        <v>10139118794</v>
      </c>
      <c r="D59" s="63"/>
      <c r="E59" s="64" t="s">
        <v>103</v>
      </c>
      <c r="F59" s="53">
        <v>40038</v>
      </c>
      <c r="G59" s="65" t="s">
        <v>50</v>
      </c>
      <c r="H59" s="66" t="s">
        <v>104</v>
      </c>
      <c r="I59" s="56">
        <v>5.3587962962962969E-2</v>
      </c>
      <c r="J59" s="56">
        <v>2.7430555555555611E-3</v>
      </c>
      <c r="K59" s="67">
        <v>34.989200863930883</v>
      </c>
      <c r="L59" s="68"/>
      <c r="M59" s="71"/>
      <c r="O59" s="65"/>
      <c r="U59"/>
    </row>
    <row r="60" spans="1:21" s="60" customFormat="1" ht="30" customHeight="1" x14ac:dyDescent="0.2">
      <c r="A60" s="61">
        <v>38</v>
      </c>
      <c r="B60" s="68">
        <v>77</v>
      </c>
      <c r="C60" s="62">
        <v>10143392151</v>
      </c>
      <c r="D60" s="63"/>
      <c r="E60" s="64" t="s">
        <v>105</v>
      </c>
      <c r="F60" s="53">
        <v>39769</v>
      </c>
      <c r="G60" s="65" t="s">
        <v>50</v>
      </c>
      <c r="H60" s="66" t="s">
        <v>106</v>
      </c>
      <c r="I60" s="56">
        <v>5.3587962962962969E-2</v>
      </c>
      <c r="J60" s="56">
        <v>2.7430555555555611E-3</v>
      </c>
      <c r="K60" s="67">
        <v>34.989200863930883</v>
      </c>
      <c r="L60" s="68"/>
      <c r="M60" s="71"/>
      <c r="O60" s="65"/>
      <c r="U60"/>
    </row>
    <row r="61" spans="1:21" s="60" customFormat="1" ht="30" customHeight="1" x14ac:dyDescent="0.2">
      <c r="A61" s="49">
        <v>39</v>
      </c>
      <c r="B61" s="68">
        <v>69</v>
      </c>
      <c r="C61" s="62">
        <v>10114018430</v>
      </c>
      <c r="D61" s="63"/>
      <c r="E61" s="64" t="s">
        <v>107</v>
      </c>
      <c r="F61" s="53">
        <v>39587</v>
      </c>
      <c r="G61" s="65" t="s">
        <v>50</v>
      </c>
      <c r="H61" s="66" t="s">
        <v>73</v>
      </c>
      <c r="I61" s="56">
        <v>5.3587962962962969E-2</v>
      </c>
      <c r="J61" s="56">
        <v>2.7430555555555611E-3</v>
      </c>
      <c r="K61" s="67">
        <v>34.989200863930883</v>
      </c>
      <c r="L61" s="68"/>
      <c r="M61" s="71"/>
      <c r="O61" s="65"/>
      <c r="U61"/>
    </row>
    <row r="62" spans="1:21" s="60" customFormat="1" ht="30" customHeight="1" x14ac:dyDescent="0.2">
      <c r="A62" s="61">
        <v>40</v>
      </c>
      <c r="B62" s="68">
        <v>75</v>
      </c>
      <c r="C62" s="62">
        <v>10133870892</v>
      </c>
      <c r="D62" s="63"/>
      <c r="E62" s="64" t="s">
        <v>108</v>
      </c>
      <c r="F62" s="53">
        <v>39912</v>
      </c>
      <c r="G62" s="65" t="s">
        <v>76</v>
      </c>
      <c r="H62" s="66" t="s">
        <v>73</v>
      </c>
      <c r="I62" s="56">
        <v>5.3587962962962969E-2</v>
      </c>
      <c r="J62" s="56">
        <v>2.7430555555555611E-3</v>
      </c>
      <c r="K62" s="67">
        <v>34.989200863930883</v>
      </c>
      <c r="L62" s="68"/>
      <c r="M62" s="71"/>
      <c r="O62" s="65"/>
      <c r="U62"/>
    </row>
    <row r="63" spans="1:21" s="60" customFormat="1" ht="30" customHeight="1" x14ac:dyDescent="0.2">
      <c r="A63" s="49">
        <v>41</v>
      </c>
      <c r="B63" s="68">
        <v>83</v>
      </c>
      <c r="C63" s="62">
        <v>10142507229</v>
      </c>
      <c r="D63" s="63"/>
      <c r="E63" s="64" t="s">
        <v>109</v>
      </c>
      <c r="F63" s="53">
        <v>40249</v>
      </c>
      <c r="G63" s="65" t="s">
        <v>59</v>
      </c>
      <c r="H63" s="66" t="s">
        <v>57</v>
      </c>
      <c r="I63" s="56">
        <v>5.3587962962962969E-2</v>
      </c>
      <c r="J63" s="56">
        <v>2.7430555555555611E-3</v>
      </c>
      <c r="K63" s="67">
        <v>34.989200863930883</v>
      </c>
      <c r="L63" s="68"/>
      <c r="M63" s="71"/>
      <c r="O63" s="65"/>
      <c r="U63"/>
    </row>
    <row r="64" spans="1:21" s="60" customFormat="1" ht="30" customHeight="1" x14ac:dyDescent="0.2">
      <c r="A64" s="61">
        <v>42</v>
      </c>
      <c r="B64" s="68">
        <v>27</v>
      </c>
      <c r="C64" s="62">
        <v>10118768804</v>
      </c>
      <c r="D64" s="63"/>
      <c r="E64" s="64" t="s">
        <v>110</v>
      </c>
      <c r="F64" s="53">
        <v>39762</v>
      </c>
      <c r="G64" s="65" t="s">
        <v>59</v>
      </c>
      <c r="H64" s="66" t="s">
        <v>111</v>
      </c>
      <c r="I64" s="56">
        <v>5.3587962962962969E-2</v>
      </c>
      <c r="J64" s="56">
        <v>2.7430555555555611E-3</v>
      </c>
      <c r="K64" s="67">
        <v>34.989200863930883</v>
      </c>
      <c r="L64" s="68"/>
      <c r="M64" s="71"/>
      <c r="O64" s="65"/>
      <c r="U64"/>
    </row>
    <row r="65" spans="1:21" s="60" customFormat="1" ht="30" customHeight="1" x14ac:dyDescent="0.2">
      <c r="A65" s="49">
        <v>43</v>
      </c>
      <c r="B65" s="68">
        <v>63</v>
      </c>
      <c r="C65" s="62">
        <v>10137182737</v>
      </c>
      <c r="D65" s="63"/>
      <c r="E65" s="64" t="s">
        <v>112</v>
      </c>
      <c r="F65" s="53">
        <v>40309</v>
      </c>
      <c r="G65" s="65" t="s">
        <v>59</v>
      </c>
      <c r="H65" s="66" t="s">
        <v>73</v>
      </c>
      <c r="I65" s="56">
        <v>5.3587962962962969E-2</v>
      </c>
      <c r="J65" s="56">
        <v>2.7430555555555611E-3</v>
      </c>
      <c r="K65" s="67">
        <v>34.989200863930883</v>
      </c>
      <c r="L65" s="68"/>
      <c r="M65" s="71"/>
      <c r="O65" s="65"/>
      <c r="U65"/>
    </row>
    <row r="66" spans="1:21" s="60" customFormat="1" ht="30" customHeight="1" x14ac:dyDescent="0.2">
      <c r="A66" s="61">
        <v>44</v>
      </c>
      <c r="B66" s="68">
        <v>109</v>
      </c>
      <c r="C66" s="62">
        <v>10141141852</v>
      </c>
      <c r="D66" s="63"/>
      <c r="E66" s="64" t="s">
        <v>113</v>
      </c>
      <c r="F66" s="53">
        <v>39971</v>
      </c>
      <c r="G66" s="65" t="s">
        <v>59</v>
      </c>
      <c r="H66" s="66" t="s">
        <v>114</v>
      </c>
      <c r="I66" s="56">
        <v>5.3587962962962969E-2</v>
      </c>
      <c r="J66" s="56">
        <v>2.7430555555555611E-3</v>
      </c>
      <c r="K66" s="67">
        <v>34.989200863930883</v>
      </c>
      <c r="L66" s="68"/>
      <c r="M66" s="72"/>
      <c r="O66" s="65"/>
      <c r="U66"/>
    </row>
    <row r="67" spans="1:21" s="60" customFormat="1" ht="30" customHeight="1" x14ac:dyDescent="0.2">
      <c r="A67" s="49">
        <v>45</v>
      </c>
      <c r="B67" s="68">
        <v>51</v>
      </c>
      <c r="C67" s="62">
        <v>10140572683</v>
      </c>
      <c r="D67" s="63"/>
      <c r="E67" s="64" t="s">
        <v>115</v>
      </c>
      <c r="F67" s="53">
        <v>39626</v>
      </c>
      <c r="G67" s="65" t="s">
        <v>59</v>
      </c>
      <c r="H67" s="66" t="s">
        <v>101</v>
      </c>
      <c r="I67" s="56">
        <v>5.3587962962962969E-2</v>
      </c>
      <c r="J67" s="56">
        <v>2.7430555555555611E-3</v>
      </c>
      <c r="K67" s="67">
        <v>34.989200863930883</v>
      </c>
      <c r="L67" s="68"/>
      <c r="M67" s="72"/>
      <c r="O67" s="65"/>
      <c r="U67"/>
    </row>
    <row r="68" spans="1:21" s="60" customFormat="1" ht="30" customHeight="1" x14ac:dyDescent="0.2">
      <c r="A68" s="61">
        <v>46</v>
      </c>
      <c r="B68" s="68">
        <v>126</v>
      </c>
      <c r="C68" s="62">
        <v>10145987711</v>
      </c>
      <c r="D68" s="63"/>
      <c r="E68" s="64" t="s">
        <v>116</v>
      </c>
      <c r="F68" s="53">
        <v>40417</v>
      </c>
      <c r="G68" s="65" t="s">
        <v>59</v>
      </c>
      <c r="H68" s="66" t="s">
        <v>98</v>
      </c>
      <c r="I68" s="56">
        <v>5.3587962962962969E-2</v>
      </c>
      <c r="J68" s="56">
        <v>2.7430555555555611E-3</v>
      </c>
      <c r="K68" s="67">
        <v>34.989200863930883</v>
      </c>
      <c r="L68" s="68"/>
      <c r="M68" s="71"/>
      <c r="O68" s="65"/>
      <c r="U68"/>
    </row>
    <row r="69" spans="1:21" s="60" customFormat="1" ht="30" customHeight="1" x14ac:dyDescent="0.2">
      <c r="A69" s="49">
        <v>47</v>
      </c>
      <c r="B69" s="68">
        <v>85</v>
      </c>
      <c r="C69" s="62">
        <v>10144057714</v>
      </c>
      <c r="D69" s="63"/>
      <c r="E69" s="64" t="s">
        <v>117</v>
      </c>
      <c r="F69" s="53">
        <v>40201</v>
      </c>
      <c r="G69" s="65" t="s">
        <v>59</v>
      </c>
      <c r="H69" s="66" t="s">
        <v>64</v>
      </c>
      <c r="I69" s="56">
        <v>5.3587962962962969E-2</v>
      </c>
      <c r="J69" s="56">
        <v>2.7430555555555611E-3</v>
      </c>
      <c r="K69" s="67">
        <v>34.989200863930883</v>
      </c>
      <c r="L69" s="68"/>
      <c r="M69" s="71"/>
      <c r="O69" s="65"/>
      <c r="U69"/>
    </row>
    <row r="70" spans="1:21" s="60" customFormat="1" ht="30" customHeight="1" x14ac:dyDescent="0.2">
      <c r="A70" s="61">
        <v>48</v>
      </c>
      <c r="B70" s="68">
        <v>139</v>
      </c>
      <c r="C70" s="62">
        <v>10137550125</v>
      </c>
      <c r="D70" s="63"/>
      <c r="E70" s="64" t="s">
        <v>118</v>
      </c>
      <c r="F70" s="53">
        <v>39501</v>
      </c>
      <c r="G70" s="65" t="s">
        <v>50</v>
      </c>
      <c r="H70" s="66" t="s">
        <v>66</v>
      </c>
      <c r="I70" s="56">
        <v>5.3587962962962969E-2</v>
      </c>
      <c r="J70" s="56">
        <v>2.7430555555555611E-3</v>
      </c>
      <c r="K70" s="67">
        <v>34.989200863930883</v>
      </c>
      <c r="L70" s="68"/>
      <c r="M70" s="71"/>
      <c r="O70" s="65"/>
      <c r="U70"/>
    </row>
    <row r="71" spans="1:21" s="60" customFormat="1" ht="30" customHeight="1" x14ac:dyDescent="0.2">
      <c r="A71" s="49">
        <v>49</v>
      </c>
      <c r="B71" s="68">
        <v>56</v>
      </c>
      <c r="C71" s="62">
        <v>10129111832</v>
      </c>
      <c r="D71" s="63"/>
      <c r="E71" s="64" t="s">
        <v>119</v>
      </c>
      <c r="F71" s="53">
        <v>39838</v>
      </c>
      <c r="G71" s="65" t="s">
        <v>59</v>
      </c>
      <c r="H71" s="66" t="s">
        <v>101</v>
      </c>
      <c r="I71" s="56">
        <v>5.3587962962962969E-2</v>
      </c>
      <c r="J71" s="56">
        <v>2.7430555555555611E-3</v>
      </c>
      <c r="K71" s="67">
        <v>34.989200863930883</v>
      </c>
      <c r="L71" s="68"/>
      <c r="M71" s="71"/>
      <c r="O71" s="65"/>
      <c r="U71"/>
    </row>
    <row r="72" spans="1:21" s="60" customFormat="1" ht="30" customHeight="1" x14ac:dyDescent="0.2">
      <c r="A72" s="61">
        <v>50</v>
      </c>
      <c r="B72" s="68">
        <v>55</v>
      </c>
      <c r="C72" s="62">
        <v>10144140768</v>
      </c>
      <c r="D72" s="63"/>
      <c r="E72" s="64" t="s">
        <v>120</v>
      </c>
      <c r="F72" s="53">
        <v>39689</v>
      </c>
      <c r="G72" s="65" t="s">
        <v>59</v>
      </c>
      <c r="H72" s="66" t="s">
        <v>101</v>
      </c>
      <c r="I72" s="56">
        <v>5.3587962962962969E-2</v>
      </c>
      <c r="J72" s="56">
        <v>2.7430555555555611E-3</v>
      </c>
      <c r="K72" s="67">
        <v>34.989200863930883</v>
      </c>
      <c r="L72" s="68"/>
      <c r="M72" s="71"/>
      <c r="O72" s="65"/>
      <c r="U72"/>
    </row>
    <row r="73" spans="1:21" s="60" customFormat="1" ht="30" customHeight="1" x14ac:dyDescent="0.2">
      <c r="A73" s="49">
        <v>51</v>
      </c>
      <c r="B73" s="68">
        <v>19</v>
      </c>
      <c r="C73" s="62">
        <v>10128500732</v>
      </c>
      <c r="D73" s="63"/>
      <c r="E73" s="64" t="s">
        <v>121</v>
      </c>
      <c r="F73" s="53">
        <v>39848</v>
      </c>
      <c r="G73" s="65" t="s">
        <v>59</v>
      </c>
      <c r="H73" s="66" t="s">
        <v>53</v>
      </c>
      <c r="I73" s="56">
        <v>5.3587962962962969E-2</v>
      </c>
      <c r="J73" s="56">
        <v>2.7430555555555611E-3</v>
      </c>
      <c r="K73" s="67">
        <v>34.989200863930883</v>
      </c>
      <c r="L73" s="68"/>
      <c r="M73" s="71"/>
      <c r="O73" s="65"/>
      <c r="U73"/>
    </row>
    <row r="74" spans="1:21" s="60" customFormat="1" ht="30" customHeight="1" x14ac:dyDescent="0.2">
      <c r="A74" s="61">
        <v>52</v>
      </c>
      <c r="B74" s="68">
        <v>62</v>
      </c>
      <c r="C74" s="62">
        <v>10142595741</v>
      </c>
      <c r="D74" s="63"/>
      <c r="E74" s="64" t="s">
        <v>122</v>
      </c>
      <c r="F74" s="53">
        <v>40163</v>
      </c>
      <c r="G74" s="65" t="s">
        <v>76</v>
      </c>
      <c r="H74" s="66" t="s">
        <v>123</v>
      </c>
      <c r="I74" s="56">
        <v>5.3587962962962969E-2</v>
      </c>
      <c r="J74" s="56">
        <v>2.7430555555555611E-3</v>
      </c>
      <c r="K74" s="67">
        <v>34.989200863930883</v>
      </c>
      <c r="L74" s="68"/>
      <c r="M74" s="73" t="s">
        <v>124</v>
      </c>
      <c r="O74" s="65"/>
      <c r="U74"/>
    </row>
    <row r="75" spans="1:21" s="60" customFormat="1" ht="30" customHeight="1" x14ac:dyDescent="0.2">
      <c r="A75" s="49">
        <v>53</v>
      </c>
      <c r="B75" s="68">
        <v>114</v>
      </c>
      <c r="C75" s="62">
        <v>10127613180</v>
      </c>
      <c r="D75" s="63"/>
      <c r="E75" s="64" t="s">
        <v>125</v>
      </c>
      <c r="F75" s="53">
        <v>39810</v>
      </c>
      <c r="G75" s="65" t="s">
        <v>50</v>
      </c>
      <c r="H75" s="66" t="s">
        <v>92</v>
      </c>
      <c r="I75" s="56">
        <v>5.3587962962962969E-2</v>
      </c>
      <c r="J75" s="56">
        <v>2.7430555555555611E-3</v>
      </c>
      <c r="K75" s="67">
        <v>34.989200863930883</v>
      </c>
      <c r="L75" s="68"/>
      <c r="M75" s="71"/>
      <c r="O75" s="65"/>
      <c r="U75"/>
    </row>
    <row r="76" spans="1:21" s="60" customFormat="1" ht="30" customHeight="1" x14ac:dyDescent="0.2">
      <c r="A76" s="61">
        <v>54</v>
      </c>
      <c r="B76" s="68">
        <v>46</v>
      </c>
      <c r="C76" s="62">
        <v>10132637275</v>
      </c>
      <c r="D76" s="63"/>
      <c r="E76" s="64" t="s">
        <v>126</v>
      </c>
      <c r="F76" s="53">
        <v>40070</v>
      </c>
      <c r="G76" s="65" t="s">
        <v>50</v>
      </c>
      <c r="H76" s="66" t="s">
        <v>71</v>
      </c>
      <c r="I76" s="56">
        <v>5.3587962962962969E-2</v>
      </c>
      <c r="J76" s="56">
        <v>2.7430555555555611E-3</v>
      </c>
      <c r="K76" s="67">
        <v>34.989200863930883</v>
      </c>
      <c r="L76" s="68"/>
      <c r="M76" s="71"/>
      <c r="O76" s="65"/>
      <c r="U76"/>
    </row>
    <row r="77" spans="1:21" s="60" customFormat="1" ht="30" customHeight="1" x14ac:dyDescent="0.2">
      <c r="A77" s="49">
        <v>55</v>
      </c>
      <c r="B77" s="68">
        <v>35</v>
      </c>
      <c r="C77" s="62">
        <v>10144602429</v>
      </c>
      <c r="D77" s="63"/>
      <c r="E77" s="64" t="s">
        <v>127</v>
      </c>
      <c r="F77" s="53">
        <v>39839</v>
      </c>
      <c r="G77" s="65" t="s">
        <v>76</v>
      </c>
      <c r="H77" s="66" t="s">
        <v>77</v>
      </c>
      <c r="I77" s="56">
        <v>5.3587962962962969E-2</v>
      </c>
      <c r="J77" s="56">
        <v>2.7430555555555611E-3</v>
      </c>
      <c r="K77" s="67">
        <v>34.989200863930883</v>
      </c>
      <c r="L77" s="68"/>
      <c r="M77" s="71"/>
      <c r="O77" s="65"/>
      <c r="U77"/>
    </row>
    <row r="78" spans="1:21" s="60" customFormat="1" ht="30" customHeight="1" x14ac:dyDescent="0.2">
      <c r="A78" s="61">
        <v>56</v>
      </c>
      <c r="B78" s="68">
        <v>93</v>
      </c>
      <c r="C78" s="62">
        <v>10099802371</v>
      </c>
      <c r="D78" s="63"/>
      <c r="E78" s="64" t="s">
        <v>128</v>
      </c>
      <c r="F78" s="53">
        <v>40420</v>
      </c>
      <c r="G78" s="65" t="s">
        <v>59</v>
      </c>
      <c r="H78" s="66" t="s">
        <v>51</v>
      </c>
      <c r="I78" s="56">
        <v>5.3587962962962969E-2</v>
      </c>
      <c r="J78" s="56">
        <v>2.7430555555555611E-3</v>
      </c>
      <c r="K78" s="67">
        <v>34.989200863930883</v>
      </c>
      <c r="L78" s="68"/>
      <c r="M78" s="71"/>
      <c r="O78" s="65"/>
      <c r="U78"/>
    </row>
    <row r="79" spans="1:21" s="60" customFormat="1" ht="30" customHeight="1" x14ac:dyDescent="0.2">
      <c r="A79" s="49">
        <v>57</v>
      </c>
      <c r="B79" s="68">
        <v>98</v>
      </c>
      <c r="C79" s="62">
        <v>10139116774</v>
      </c>
      <c r="D79" s="63"/>
      <c r="E79" s="64" t="s">
        <v>129</v>
      </c>
      <c r="F79" s="53">
        <v>40173</v>
      </c>
      <c r="G79" s="65" t="s">
        <v>50</v>
      </c>
      <c r="H79" s="66" t="s">
        <v>82</v>
      </c>
      <c r="I79" s="56">
        <v>5.3587962962962969E-2</v>
      </c>
      <c r="J79" s="56">
        <v>2.7430555555555611E-3</v>
      </c>
      <c r="K79" s="67">
        <v>34.989200863930883</v>
      </c>
      <c r="L79" s="68"/>
      <c r="M79" s="71"/>
      <c r="O79" s="65"/>
      <c r="U79"/>
    </row>
    <row r="80" spans="1:21" s="60" customFormat="1" ht="30" customHeight="1" x14ac:dyDescent="0.2">
      <c r="A80" s="61">
        <v>58</v>
      </c>
      <c r="B80" s="68">
        <v>54</v>
      </c>
      <c r="C80" s="62">
        <v>10140708483</v>
      </c>
      <c r="D80" s="63"/>
      <c r="E80" s="64" t="s">
        <v>130</v>
      </c>
      <c r="F80" s="53">
        <v>39459</v>
      </c>
      <c r="G80" s="65" t="s">
        <v>59</v>
      </c>
      <c r="H80" s="66" t="s">
        <v>101</v>
      </c>
      <c r="I80" s="56">
        <v>5.3587962962962969E-2</v>
      </c>
      <c r="J80" s="56">
        <v>2.7430555555555611E-3</v>
      </c>
      <c r="K80" s="67">
        <v>34.989200863930883</v>
      </c>
      <c r="L80" s="68"/>
      <c r="M80" s="71"/>
      <c r="O80" s="65"/>
      <c r="U80"/>
    </row>
    <row r="81" spans="1:21" s="60" customFormat="1" ht="30" customHeight="1" x14ac:dyDescent="0.2">
      <c r="A81" s="49">
        <v>59</v>
      </c>
      <c r="B81" s="68">
        <v>28</v>
      </c>
      <c r="C81" s="62">
        <v>10132679614</v>
      </c>
      <c r="D81" s="63"/>
      <c r="E81" s="64" t="s">
        <v>131</v>
      </c>
      <c r="F81" s="53">
        <v>40357</v>
      </c>
      <c r="G81" s="65" t="s">
        <v>59</v>
      </c>
      <c r="H81" s="66" t="s">
        <v>111</v>
      </c>
      <c r="I81" s="56">
        <v>5.3587962962962969E-2</v>
      </c>
      <c r="J81" s="56">
        <v>2.7430555555555611E-3</v>
      </c>
      <c r="K81" s="67">
        <v>34.989200863930883</v>
      </c>
      <c r="L81" s="68"/>
      <c r="M81" s="71"/>
      <c r="O81" s="65"/>
      <c r="U81"/>
    </row>
    <row r="82" spans="1:21" s="60" customFormat="1" ht="30" customHeight="1" x14ac:dyDescent="0.2">
      <c r="A82" s="61">
        <v>60</v>
      </c>
      <c r="B82" s="68">
        <v>148</v>
      </c>
      <c r="C82" s="62">
        <v>10144160168</v>
      </c>
      <c r="D82" s="63"/>
      <c r="E82" s="64" t="s">
        <v>132</v>
      </c>
      <c r="F82" s="53">
        <v>40135</v>
      </c>
      <c r="G82" s="65" t="s">
        <v>50</v>
      </c>
      <c r="H82" s="66" t="s">
        <v>133</v>
      </c>
      <c r="I82" s="56">
        <v>5.3587962962962969E-2</v>
      </c>
      <c r="J82" s="56">
        <v>2.7430555555555611E-3</v>
      </c>
      <c r="K82" s="67">
        <v>34.989200863930883</v>
      </c>
      <c r="L82" s="68"/>
      <c r="M82" s="71"/>
      <c r="O82" s="65"/>
      <c r="U82"/>
    </row>
    <row r="83" spans="1:21" s="60" customFormat="1" ht="30" customHeight="1" x14ac:dyDescent="0.2">
      <c r="A83" s="49">
        <v>61</v>
      </c>
      <c r="B83" s="68">
        <v>92</v>
      </c>
      <c r="C83" s="62">
        <v>10127008144</v>
      </c>
      <c r="D83" s="63"/>
      <c r="E83" s="64" t="s">
        <v>134</v>
      </c>
      <c r="F83" s="53">
        <v>40144</v>
      </c>
      <c r="G83" s="65" t="s">
        <v>59</v>
      </c>
      <c r="H83" s="66" t="s">
        <v>51</v>
      </c>
      <c r="I83" s="56">
        <v>5.3587962962962969E-2</v>
      </c>
      <c r="J83" s="56">
        <v>2.7430555555555611E-3</v>
      </c>
      <c r="K83" s="67">
        <v>34.989200863930883</v>
      </c>
      <c r="L83" s="68"/>
      <c r="M83" s="71"/>
      <c r="O83" s="65"/>
      <c r="U83"/>
    </row>
    <row r="84" spans="1:21" s="60" customFormat="1" ht="30" customHeight="1" x14ac:dyDescent="0.2">
      <c r="A84" s="61">
        <v>62</v>
      </c>
      <c r="B84" s="68">
        <v>79</v>
      </c>
      <c r="C84" s="62">
        <v>10152181664</v>
      </c>
      <c r="D84" s="63"/>
      <c r="E84" s="64" t="s">
        <v>135</v>
      </c>
      <c r="F84" s="53">
        <v>39971</v>
      </c>
      <c r="G84" s="65" t="s">
        <v>76</v>
      </c>
      <c r="H84" s="66" t="s">
        <v>106</v>
      </c>
      <c r="I84" s="56">
        <v>5.3587962962962969E-2</v>
      </c>
      <c r="J84" s="56">
        <v>2.7430555555555611E-3</v>
      </c>
      <c r="K84" s="67">
        <v>34.989200863930883</v>
      </c>
      <c r="L84" s="68"/>
      <c r="M84" s="71"/>
      <c r="O84" s="65"/>
      <c r="U84"/>
    </row>
    <row r="85" spans="1:21" s="60" customFormat="1" ht="30" customHeight="1" x14ac:dyDescent="0.2">
      <c r="A85" s="49">
        <v>63</v>
      </c>
      <c r="B85" s="68">
        <v>108</v>
      </c>
      <c r="C85" s="62">
        <v>10142402347</v>
      </c>
      <c r="D85" s="63"/>
      <c r="E85" s="64" t="s">
        <v>136</v>
      </c>
      <c r="F85" s="53">
        <v>40170</v>
      </c>
      <c r="G85" s="65" t="s">
        <v>59</v>
      </c>
      <c r="H85" s="66" t="s">
        <v>114</v>
      </c>
      <c r="I85" s="56">
        <v>5.3587962962962969E-2</v>
      </c>
      <c r="J85" s="56">
        <v>2.7430555555555611E-3</v>
      </c>
      <c r="K85" s="67">
        <v>34.989200863930883</v>
      </c>
      <c r="L85" s="68"/>
      <c r="M85" s="71"/>
      <c r="O85" s="65"/>
      <c r="U85"/>
    </row>
    <row r="86" spans="1:21" s="60" customFormat="1" ht="30" customHeight="1" x14ac:dyDescent="0.2">
      <c r="A86" s="61">
        <v>64</v>
      </c>
      <c r="B86" s="68">
        <v>47</v>
      </c>
      <c r="C86" s="62">
        <v>10132607973</v>
      </c>
      <c r="D86" s="63"/>
      <c r="E86" s="64" t="s">
        <v>137</v>
      </c>
      <c r="F86" s="53">
        <v>40063</v>
      </c>
      <c r="G86" s="65" t="s">
        <v>50</v>
      </c>
      <c r="H86" s="66" t="s">
        <v>71</v>
      </c>
      <c r="I86" s="56">
        <v>5.3587962962962969E-2</v>
      </c>
      <c r="J86" s="56">
        <v>2.7430555555555611E-3</v>
      </c>
      <c r="K86" s="67">
        <v>34.989200863930883</v>
      </c>
      <c r="L86" s="68"/>
      <c r="M86" s="71"/>
      <c r="O86" s="65"/>
      <c r="U86"/>
    </row>
    <row r="87" spans="1:21" s="60" customFormat="1" ht="30" customHeight="1" x14ac:dyDescent="0.2">
      <c r="A87" s="49">
        <v>65</v>
      </c>
      <c r="B87" s="68">
        <v>65</v>
      </c>
      <c r="C87" s="62">
        <v>10124351859</v>
      </c>
      <c r="D87" s="63"/>
      <c r="E87" s="64" t="s">
        <v>138</v>
      </c>
      <c r="F87" s="53">
        <v>39965</v>
      </c>
      <c r="G87" s="65" t="s">
        <v>59</v>
      </c>
      <c r="H87" s="66" t="s">
        <v>73</v>
      </c>
      <c r="I87" s="56">
        <v>5.3587962962962969E-2</v>
      </c>
      <c r="J87" s="56">
        <v>2.7430555555555611E-3</v>
      </c>
      <c r="K87" s="67">
        <v>34.989200863930883</v>
      </c>
      <c r="L87" s="68"/>
      <c r="M87" s="71"/>
      <c r="O87" s="65"/>
      <c r="U87"/>
    </row>
    <row r="88" spans="1:21" s="60" customFormat="1" ht="30" customHeight="1" x14ac:dyDescent="0.2">
      <c r="A88" s="61">
        <v>66</v>
      </c>
      <c r="B88" s="68">
        <v>13</v>
      </c>
      <c r="C88" s="62">
        <v>10131461656</v>
      </c>
      <c r="D88" s="63"/>
      <c r="E88" s="64" t="s">
        <v>139</v>
      </c>
      <c r="F88" s="53">
        <v>39844</v>
      </c>
      <c r="G88" s="65" t="s">
        <v>50</v>
      </c>
      <c r="H88" s="66" t="s">
        <v>53</v>
      </c>
      <c r="I88" s="56">
        <v>5.3587962962962969E-2</v>
      </c>
      <c r="J88" s="56">
        <v>2.7430555555555611E-3</v>
      </c>
      <c r="K88" s="67">
        <v>34.989200863930883</v>
      </c>
      <c r="L88" s="68"/>
      <c r="M88" s="71"/>
      <c r="O88" s="65"/>
      <c r="U88"/>
    </row>
    <row r="89" spans="1:21" s="60" customFormat="1" ht="30" customHeight="1" x14ac:dyDescent="0.2">
      <c r="A89" s="49">
        <v>67</v>
      </c>
      <c r="B89" s="68">
        <v>17</v>
      </c>
      <c r="C89" s="62">
        <v>10129964624</v>
      </c>
      <c r="D89" s="63"/>
      <c r="E89" s="64" t="s">
        <v>140</v>
      </c>
      <c r="F89" s="53">
        <v>39591</v>
      </c>
      <c r="G89" s="65" t="s">
        <v>50</v>
      </c>
      <c r="H89" s="66" t="s">
        <v>53</v>
      </c>
      <c r="I89" s="56">
        <v>5.3587962962962969E-2</v>
      </c>
      <c r="J89" s="56">
        <v>2.7430555555555611E-3</v>
      </c>
      <c r="K89" s="67">
        <v>34.989200863930883</v>
      </c>
      <c r="L89" s="68"/>
      <c r="M89" s="71"/>
      <c r="O89" s="65"/>
      <c r="U89"/>
    </row>
    <row r="90" spans="1:21" s="60" customFormat="1" ht="30" customHeight="1" x14ac:dyDescent="0.2">
      <c r="A90" s="61">
        <v>68</v>
      </c>
      <c r="B90" s="68">
        <v>61</v>
      </c>
      <c r="C90" s="62">
        <v>10142595943</v>
      </c>
      <c r="D90" s="63"/>
      <c r="E90" s="64" t="s">
        <v>141</v>
      </c>
      <c r="F90" s="53">
        <v>39871</v>
      </c>
      <c r="G90" s="65" t="s">
        <v>59</v>
      </c>
      <c r="H90" s="66" t="s">
        <v>123</v>
      </c>
      <c r="I90" s="56">
        <v>5.3587962962962969E-2</v>
      </c>
      <c r="J90" s="56">
        <v>2.7430555555555611E-3</v>
      </c>
      <c r="K90" s="67">
        <v>34.989200863930883</v>
      </c>
      <c r="L90" s="68"/>
      <c r="M90" s="73" t="s">
        <v>124</v>
      </c>
      <c r="O90" s="65"/>
      <c r="U90"/>
    </row>
    <row r="91" spans="1:21" s="60" customFormat="1" ht="30" customHeight="1" x14ac:dyDescent="0.2">
      <c r="A91" s="49">
        <v>69</v>
      </c>
      <c r="B91" s="68">
        <v>18</v>
      </c>
      <c r="C91" s="62">
        <v>10131638983</v>
      </c>
      <c r="D91" s="63"/>
      <c r="E91" s="64" t="s">
        <v>142</v>
      </c>
      <c r="F91" s="53">
        <v>39489</v>
      </c>
      <c r="G91" s="65" t="s">
        <v>50</v>
      </c>
      <c r="H91" s="66" t="s">
        <v>53</v>
      </c>
      <c r="I91" s="56">
        <v>5.3587962962962969E-2</v>
      </c>
      <c r="J91" s="56">
        <v>2.7430555555555611E-3</v>
      </c>
      <c r="K91" s="67">
        <v>34.989200863930883</v>
      </c>
      <c r="L91" s="68"/>
      <c r="M91" s="71"/>
      <c r="O91" s="65"/>
      <c r="U91"/>
    </row>
    <row r="92" spans="1:21" s="60" customFormat="1" ht="30" customHeight="1" x14ac:dyDescent="0.2">
      <c r="A92" s="61">
        <v>70</v>
      </c>
      <c r="B92" s="68">
        <v>66</v>
      </c>
      <c r="C92" s="62">
        <v>10124350748</v>
      </c>
      <c r="D92" s="63"/>
      <c r="E92" s="64" t="s">
        <v>143</v>
      </c>
      <c r="F92" s="53">
        <v>39965</v>
      </c>
      <c r="G92" s="65" t="s">
        <v>59</v>
      </c>
      <c r="H92" s="66" t="s">
        <v>73</v>
      </c>
      <c r="I92" s="56">
        <v>5.3587962962962969E-2</v>
      </c>
      <c r="J92" s="56">
        <v>2.7430555555555611E-3</v>
      </c>
      <c r="K92" s="67">
        <v>34.989200863930883</v>
      </c>
      <c r="L92" s="68"/>
      <c r="M92" s="71"/>
      <c r="O92" s="65"/>
      <c r="U92"/>
    </row>
    <row r="93" spans="1:21" s="60" customFormat="1" ht="30" customHeight="1" x14ac:dyDescent="0.2">
      <c r="A93" s="49">
        <v>71</v>
      </c>
      <c r="B93" s="68">
        <v>94</v>
      </c>
      <c r="C93" s="62">
        <v>10120340911</v>
      </c>
      <c r="D93" s="63"/>
      <c r="E93" s="64" t="s">
        <v>144</v>
      </c>
      <c r="F93" s="53">
        <v>39521</v>
      </c>
      <c r="G93" s="65" t="s">
        <v>59</v>
      </c>
      <c r="H93" s="66" t="s">
        <v>82</v>
      </c>
      <c r="I93" s="56">
        <v>5.3587962962962969E-2</v>
      </c>
      <c r="J93" s="56">
        <v>2.7430555555555611E-3</v>
      </c>
      <c r="K93" s="67">
        <v>34.989200863930883</v>
      </c>
      <c r="L93" s="68"/>
      <c r="M93" s="71"/>
      <c r="O93" s="65"/>
      <c r="U93"/>
    </row>
    <row r="94" spans="1:21" s="60" customFormat="1" ht="30" customHeight="1" x14ac:dyDescent="0.2">
      <c r="A94" s="61">
        <v>72</v>
      </c>
      <c r="B94" s="68">
        <v>122</v>
      </c>
      <c r="C94" s="62">
        <v>10143689316</v>
      </c>
      <c r="D94" s="63"/>
      <c r="E94" s="64" t="s">
        <v>145</v>
      </c>
      <c r="F94" s="53">
        <v>40024</v>
      </c>
      <c r="G94" s="65" t="s">
        <v>59</v>
      </c>
      <c r="H94" s="66" t="s">
        <v>98</v>
      </c>
      <c r="I94" s="56">
        <v>5.3587962962962969E-2</v>
      </c>
      <c r="J94" s="56">
        <v>2.7430555555555611E-3</v>
      </c>
      <c r="K94" s="67">
        <v>34.989200863930883</v>
      </c>
      <c r="L94" s="68"/>
      <c r="M94" s="71"/>
      <c r="O94" s="65"/>
      <c r="U94"/>
    </row>
    <row r="95" spans="1:21" s="60" customFormat="1" ht="30" customHeight="1" x14ac:dyDescent="0.2">
      <c r="A95" s="49">
        <v>73</v>
      </c>
      <c r="B95" s="68">
        <v>146</v>
      </c>
      <c r="C95" s="62">
        <v>10116260544</v>
      </c>
      <c r="D95" s="63"/>
      <c r="E95" s="64" t="s">
        <v>146</v>
      </c>
      <c r="F95" s="53">
        <v>39526</v>
      </c>
      <c r="G95" s="65" t="s">
        <v>50</v>
      </c>
      <c r="H95" s="66" t="s">
        <v>88</v>
      </c>
      <c r="I95" s="56">
        <v>5.376157407407408E-2</v>
      </c>
      <c r="J95" s="56">
        <v>2.9166666666666716E-3</v>
      </c>
      <c r="K95" s="67">
        <v>34.876210979547899</v>
      </c>
      <c r="L95" s="68"/>
      <c r="M95" s="71"/>
      <c r="O95" s="65"/>
      <c r="U95"/>
    </row>
    <row r="96" spans="1:21" s="60" customFormat="1" ht="30" customHeight="1" x14ac:dyDescent="0.2">
      <c r="A96" s="61">
        <v>74</v>
      </c>
      <c r="B96" s="68">
        <v>115</v>
      </c>
      <c r="C96" s="62">
        <v>10141651104</v>
      </c>
      <c r="D96" s="63"/>
      <c r="E96" s="64" t="s">
        <v>147</v>
      </c>
      <c r="F96" s="53">
        <v>39720</v>
      </c>
      <c r="G96" s="65" t="s">
        <v>59</v>
      </c>
      <c r="H96" s="66" t="s">
        <v>92</v>
      </c>
      <c r="I96" s="56">
        <v>5.378472222222222E-2</v>
      </c>
      <c r="J96" s="56">
        <v>2.9398148148148118E-3</v>
      </c>
      <c r="K96" s="67">
        <v>34.861200774693351</v>
      </c>
      <c r="L96" s="68"/>
      <c r="M96" s="71"/>
      <c r="O96" s="65"/>
      <c r="U96"/>
    </row>
    <row r="97" spans="1:21" s="60" customFormat="1" ht="30" customHeight="1" x14ac:dyDescent="0.2">
      <c r="A97" s="49">
        <v>75</v>
      </c>
      <c r="B97" s="68">
        <v>99</v>
      </c>
      <c r="C97" s="62">
        <v>10130757903</v>
      </c>
      <c r="D97" s="63"/>
      <c r="E97" s="64" t="s">
        <v>148</v>
      </c>
      <c r="F97" s="53">
        <v>40499</v>
      </c>
      <c r="G97" s="65" t="s">
        <v>76</v>
      </c>
      <c r="H97" s="66" t="s">
        <v>149</v>
      </c>
      <c r="I97" s="56">
        <v>5.393518518518519E-2</v>
      </c>
      <c r="J97" s="56">
        <v>3.0902777777777821E-3</v>
      </c>
      <c r="K97" s="67">
        <v>34.763948497854081</v>
      </c>
      <c r="L97" s="68"/>
      <c r="M97" s="71"/>
      <c r="O97" s="65"/>
      <c r="U97"/>
    </row>
    <row r="98" spans="1:21" s="60" customFormat="1" ht="30" customHeight="1" x14ac:dyDescent="0.2">
      <c r="A98" s="61">
        <v>76</v>
      </c>
      <c r="B98" s="68">
        <v>87</v>
      </c>
      <c r="C98" s="62">
        <v>10126133023</v>
      </c>
      <c r="D98" s="63"/>
      <c r="E98" s="64" t="s">
        <v>150</v>
      </c>
      <c r="F98" s="53">
        <v>39690</v>
      </c>
      <c r="G98" s="65" t="s">
        <v>50</v>
      </c>
      <c r="H98" s="66" t="s">
        <v>104</v>
      </c>
      <c r="I98" s="56">
        <v>5.4479166666666669E-2</v>
      </c>
      <c r="J98" s="56">
        <v>3.6342592592592607E-3</v>
      </c>
      <c r="K98" s="67">
        <v>34.416826003824092</v>
      </c>
      <c r="L98" s="68"/>
      <c r="M98" s="71"/>
      <c r="O98" s="65"/>
      <c r="U98"/>
    </row>
    <row r="99" spans="1:21" s="60" customFormat="1" ht="30" customHeight="1" x14ac:dyDescent="0.2">
      <c r="A99" s="49">
        <v>77</v>
      </c>
      <c r="B99" s="68">
        <v>23</v>
      </c>
      <c r="C99" s="62">
        <v>10140354738</v>
      </c>
      <c r="D99" s="63"/>
      <c r="E99" s="64" t="s">
        <v>151</v>
      </c>
      <c r="F99" s="53">
        <v>39710</v>
      </c>
      <c r="G99" s="65" t="s">
        <v>59</v>
      </c>
      <c r="H99" s="66" t="s">
        <v>96</v>
      </c>
      <c r="I99" s="56">
        <v>5.5555555555555552E-2</v>
      </c>
      <c r="J99" s="56">
        <v>4.7106481481481444E-3</v>
      </c>
      <c r="K99" s="67">
        <v>33.75</v>
      </c>
      <c r="L99" s="68"/>
      <c r="M99" s="71"/>
      <c r="O99" s="65"/>
      <c r="U99"/>
    </row>
    <row r="100" spans="1:21" s="60" customFormat="1" ht="30" customHeight="1" x14ac:dyDescent="0.2">
      <c r="A100" s="61">
        <v>78</v>
      </c>
      <c r="B100" s="68">
        <v>70</v>
      </c>
      <c r="C100" s="62">
        <v>10112255656</v>
      </c>
      <c r="D100" s="63"/>
      <c r="E100" s="64" t="s">
        <v>152</v>
      </c>
      <c r="F100" s="53">
        <v>39471</v>
      </c>
      <c r="G100" s="65" t="s">
        <v>59</v>
      </c>
      <c r="H100" s="66" t="s">
        <v>73</v>
      </c>
      <c r="I100" s="56">
        <v>5.5555555555555552E-2</v>
      </c>
      <c r="J100" s="56">
        <v>4.7106481481481444E-3</v>
      </c>
      <c r="K100" s="67">
        <v>33.75</v>
      </c>
      <c r="L100" s="68"/>
      <c r="M100" s="71"/>
      <c r="O100" s="65"/>
      <c r="U100"/>
    </row>
    <row r="101" spans="1:21" s="60" customFormat="1" ht="30" customHeight="1" x14ac:dyDescent="0.2">
      <c r="A101" s="49">
        <v>79</v>
      </c>
      <c r="B101" s="68">
        <v>137</v>
      </c>
      <c r="C101" s="74" t="s">
        <v>153</v>
      </c>
      <c r="D101" s="63"/>
      <c r="E101" s="64" t="s">
        <v>154</v>
      </c>
      <c r="F101" s="53">
        <v>39477</v>
      </c>
      <c r="G101" s="65" t="s">
        <v>50</v>
      </c>
      <c r="H101" s="66" t="s">
        <v>155</v>
      </c>
      <c r="I101" s="56">
        <v>5.6423611111111112E-2</v>
      </c>
      <c r="J101" s="56">
        <v>5.5787037037037038E-3</v>
      </c>
      <c r="K101" s="67">
        <v>33.230769230769234</v>
      </c>
      <c r="L101" s="68"/>
      <c r="M101" s="71"/>
      <c r="O101" s="65"/>
      <c r="U101"/>
    </row>
    <row r="102" spans="1:21" s="60" customFormat="1" ht="30" customHeight="1" x14ac:dyDescent="0.2">
      <c r="A102" s="61">
        <v>80</v>
      </c>
      <c r="B102" s="68">
        <v>100</v>
      </c>
      <c r="C102" s="62">
        <v>10137248920</v>
      </c>
      <c r="D102" s="63"/>
      <c r="E102" s="64" t="s">
        <v>156</v>
      </c>
      <c r="F102" s="53">
        <v>39535</v>
      </c>
      <c r="G102" s="65" t="s">
        <v>59</v>
      </c>
      <c r="H102" s="66" t="s">
        <v>149</v>
      </c>
      <c r="I102" s="56">
        <v>5.6423611111111112E-2</v>
      </c>
      <c r="J102" s="56">
        <v>5.5787037037037038E-3</v>
      </c>
      <c r="K102" s="67">
        <v>33.230769230769234</v>
      </c>
      <c r="L102" s="68"/>
      <c r="M102" s="71"/>
      <c r="O102" s="65"/>
      <c r="U102"/>
    </row>
    <row r="103" spans="1:21" s="60" customFormat="1" ht="30" customHeight="1" x14ac:dyDescent="0.2">
      <c r="A103" s="49">
        <v>81</v>
      </c>
      <c r="B103" s="68">
        <v>57</v>
      </c>
      <c r="C103" s="62">
        <v>10129112943</v>
      </c>
      <c r="D103" s="63"/>
      <c r="E103" s="64" t="s">
        <v>157</v>
      </c>
      <c r="F103" s="53">
        <v>39637</v>
      </c>
      <c r="G103" s="65" t="s">
        <v>59</v>
      </c>
      <c r="H103" s="66" t="s">
        <v>101</v>
      </c>
      <c r="I103" s="56">
        <v>5.6423611111111112E-2</v>
      </c>
      <c r="J103" s="56">
        <v>5.5787037037037038E-3</v>
      </c>
      <c r="K103" s="67">
        <v>33.230769230769234</v>
      </c>
      <c r="L103" s="68"/>
      <c r="M103" s="71"/>
      <c r="O103" s="65"/>
      <c r="U103"/>
    </row>
    <row r="104" spans="1:21" s="60" customFormat="1" ht="30" customHeight="1" x14ac:dyDescent="0.2">
      <c r="A104" s="61">
        <v>82</v>
      </c>
      <c r="B104" s="68">
        <v>103</v>
      </c>
      <c r="C104" s="62">
        <v>10138218415</v>
      </c>
      <c r="D104" s="63"/>
      <c r="E104" s="64" t="s">
        <v>158</v>
      </c>
      <c r="F104" s="53">
        <v>40247</v>
      </c>
      <c r="G104" s="65" t="s">
        <v>76</v>
      </c>
      <c r="H104" s="66" t="s">
        <v>149</v>
      </c>
      <c r="I104" s="56">
        <v>5.6423611111111112E-2</v>
      </c>
      <c r="J104" s="56">
        <v>5.5787037037037038E-3</v>
      </c>
      <c r="K104" s="67">
        <v>33.230769230769234</v>
      </c>
      <c r="L104" s="68"/>
      <c r="M104" s="71"/>
      <c r="O104" s="65"/>
      <c r="U104"/>
    </row>
    <row r="105" spans="1:21" s="60" customFormat="1" ht="30" customHeight="1" x14ac:dyDescent="0.2">
      <c r="A105" s="49">
        <v>83</v>
      </c>
      <c r="B105" s="68">
        <v>71</v>
      </c>
      <c r="C105" s="62">
        <v>10112813509</v>
      </c>
      <c r="D105" s="63"/>
      <c r="E105" s="64" t="s">
        <v>159</v>
      </c>
      <c r="F105" s="53">
        <v>39726</v>
      </c>
      <c r="G105" s="65" t="s">
        <v>59</v>
      </c>
      <c r="H105" s="66" t="s">
        <v>73</v>
      </c>
      <c r="I105" s="56">
        <v>5.6423611111111112E-2</v>
      </c>
      <c r="J105" s="56">
        <v>5.5787037037037038E-3</v>
      </c>
      <c r="K105" s="67">
        <v>33.230769230769234</v>
      </c>
      <c r="L105" s="68"/>
      <c r="M105" s="71"/>
      <c r="O105" s="65"/>
      <c r="U105"/>
    </row>
    <row r="106" spans="1:21" s="60" customFormat="1" ht="30" customHeight="1" x14ac:dyDescent="0.2">
      <c r="A106" s="61">
        <v>84</v>
      </c>
      <c r="B106" s="68">
        <v>104</v>
      </c>
      <c r="C106" s="62">
        <v>10148621663</v>
      </c>
      <c r="D106" s="63"/>
      <c r="E106" s="64" t="s">
        <v>160</v>
      </c>
      <c r="F106" s="53">
        <v>39482</v>
      </c>
      <c r="G106" s="65" t="s">
        <v>76</v>
      </c>
      <c r="H106" s="66" t="s">
        <v>149</v>
      </c>
      <c r="I106" s="56">
        <v>5.6423611111111112E-2</v>
      </c>
      <c r="J106" s="56">
        <v>5.5787037037037038E-3</v>
      </c>
      <c r="K106" s="67">
        <v>33.230769230769234</v>
      </c>
      <c r="L106" s="68"/>
      <c r="M106" s="71"/>
      <c r="O106" s="65"/>
      <c r="U106"/>
    </row>
    <row r="107" spans="1:21" s="60" customFormat="1" ht="30" customHeight="1" x14ac:dyDescent="0.2">
      <c r="A107" s="49">
        <v>85</v>
      </c>
      <c r="B107" s="68">
        <v>25</v>
      </c>
      <c r="C107" s="62">
        <v>10127392609</v>
      </c>
      <c r="D107" s="63"/>
      <c r="E107" s="64" t="s">
        <v>161</v>
      </c>
      <c r="F107" s="53">
        <v>39593</v>
      </c>
      <c r="G107" s="65" t="s">
        <v>50</v>
      </c>
      <c r="H107" s="66" t="s">
        <v>111</v>
      </c>
      <c r="I107" s="56">
        <v>5.6423611111111112E-2</v>
      </c>
      <c r="J107" s="56">
        <v>5.5787037037037038E-3</v>
      </c>
      <c r="K107" s="67">
        <v>33.230769230769234</v>
      </c>
      <c r="L107" s="68"/>
      <c r="M107" s="71"/>
      <c r="O107" s="65"/>
      <c r="U107"/>
    </row>
    <row r="108" spans="1:21" s="60" customFormat="1" ht="30" customHeight="1" x14ac:dyDescent="0.2">
      <c r="A108" s="61">
        <v>86</v>
      </c>
      <c r="B108" s="68">
        <v>42</v>
      </c>
      <c r="C108" s="62">
        <v>10141405065</v>
      </c>
      <c r="D108" s="63"/>
      <c r="E108" s="64" t="s">
        <v>162</v>
      </c>
      <c r="F108" s="53">
        <v>39724</v>
      </c>
      <c r="G108" s="65" t="s">
        <v>76</v>
      </c>
      <c r="H108" s="66" t="s">
        <v>163</v>
      </c>
      <c r="I108" s="56">
        <v>5.6423611111111112E-2</v>
      </c>
      <c r="J108" s="56">
        <v>5.5787037037037038E-3</v>
      </c>
      <c r="K108" s="67">
        <v>33.230769230769234</v>
      </c>
      <c r="L108" s="68"/>
      <c r="M108" s="71"/>
      <c r="O108" s="65"/>
      <c r="U108"/>
    </row>
    <row r="109" spans="1:21" s="60" customFormat="1" ht="30" customHeight="1" x14ac:dyDescent="0.2">
      <c r="A109" s="49">
        <v>87</v>
      </c>
      <c r="B109" s="68">
        <v>136</v>
      </c>
      <c r="C109" s="74" t="s">
        <v>164</v>
      </c>
      <c r="D109" s="63"/>
      <c r="E109" s="64" t="s">
        <v>165</v>
      </c>
      <c r="F109" s="53">
        <v>39905</v>
      </c>
      <c r="G109" s="65" t="s">
        <v>50</v>
      </c>
      <c r="H109" s="66" t="s">
        <v>155</v>
      </c>
      <c r="I109" s="56">
        <v>5.6423611111111112E-2</v>
      </c>
      <c r="J109" s="56">
        <v>5.5787037037037038E-3</v>
      </c>
      <c r="K109" s="67">
        <v>33.230769230769234</v>
      </c>
      <c r="L109" s="68"/>
      <c r="M109" s="71"/>
      <c r="O109" s="65"/>
      <c r="U109"/>
    </row>
    <row r="110" spans="1:21" s="60" customFormat="1" ht="30" customHeight="1" x14ac:dyDescent="0.2">
      <c r="A110" s="61">
        <v>88</v>
      </c>
      <c r="B110" s="68">
        <v>32</v>
      </c>
      <c r="C110" s="62">
        <v>10143131665</v>
      </c>
      <c r="D110" s="63"/>
      <c r="E110" s="64" t="s">
        <v>166</v>
      </c>
      <c r="F110" s="53">
        <v>40346</v>
      </c>
      <c r="G110" s="65" t="s">
        <v>59</v>
      </c>
      <c r="H110" s="66" t="s">
        <v>167</v>
      </c>
      <c r="I110" s="56">
        <v>5.6423611111111112E-2</v>
      </c>
      <c r="J110" s="56">
        <v>5.5787037037037038E-3</v>
      </c>
      <c r="K110" s="67">
        <v>33.230769230769234</v>
      </c>
      <c r="L110" s="68"/>
      <c r="M110" s="71"/>
      <c r="O110" s="65"/>
      <c r="U110"/>
    </row>
    <row r="111" spans="1:21" s="60" customFormat="1" ht="30" customHeight="1" x14ac:dyDescent="0.2">
      <c r="A111" s="49">
        <v>89</v>
      </c>
      <c r="B111" s="68">
        <v>58</v>
      </c>
      <c r="C111" s="62">
        <v>10129113044</v>
      </c>
      <c r="D111" s="63"/>
      <c r="E111" s="64" t="s">
        <v>168</v>
      </c>
      <c r="F111" s="53">
        <v>39637</v>
      </c>
      <c r="G111" s="65" t="s">
        <v>59</v>
      </c>
      <c r="H111" s="66" t="s">
        <v>101</v>
      </c>
      <c r="I111" s="56">
        <v>5.8101851851851849E-2</v>
      </c>
      <c r="J111" s="56">
        <v>7.2569444444444409E-3</v>
      </c>
      <c r="K111" s="67">
        <v>32.270916334661358</v>
      </c>
      <c r="L111" s="68"/>
      <c r="M111" s="71"/>
      <c r="O111" s="65"/>
      <c r="U111"/>
    </row>
    <row r="112" spans="1:21" s="60" customFormat="1" ht="30" customHeight="1" x14ac:dyDescent="0.2">
      <c r="A112" s="61">
        <v>90</v>
      </c>
      <c r="B112" s="68">
        <v>60</v>
      </c>
      <c r="C112" s="62">
        <v>10142596751</v>
      </c>
      <c r="D112" s="63"/>
      <c r="E112" s="64" t="s">
        <v>169</v>
      </c>
      <c r="F112" s="53">
        <v>39895</v>
      </c>
      <c r="G112" s="65" t="s">
        <v>76</v>
      </c>
      <c r="H112" s="66" t="s">
        <v>123</v>
      </c>
      <c r="I112" s="56">
        <v>5.8101851851851849E-2</v>
      </c>
      <c r="J112" s="56">
        <v>7.2569444444444409E-3</v>
      </c>
      <c r="K112" s="67">
        <v>32.270916334661358</v>
      </c>
      <c r="L112" s="68"/>
      <c r="M112" s="73" t="s">
        <v>124</v>
      </c>
      <c r="O112" s="65"/>
      <c r="U112"/>
    </row>
    <row r="113" spans="1:21" s="60" customFormat="1" ht="30" customHeight="1" x14ac:dyDescent="0.2">
      <c r="A113" s="49">
        <v>91</v>
      </c>
      <c r="B113" s="68">
        <v>91</v>
      </c>
      <c r="C113" s="62">
        <v>10142930692</v>
      </c>
      <c r="D113" s="63"/>
      <c r="E113" s="64" t="s">
        <v>170</v>
      </c>
      <c r="F113" s="53">
        <v>40052</v>
      </c>
      <c r="G113" s="65" t="s">
        <v>76</v>
      </c>
      <c r="H113" s="66" t="s">
        <v>51</v>
      </c>
      <c r="I113" s="56">
        <v>5.8101851851851849E-2</v>
      </c>
      <c r="J113" s="56">
        <v>7.2569444444444409E-3</v>
      </c>
      <c r="K113" s="67">
        <v>32.270916334661358</v>
      </c>
      <c r="L113" s="68"/>
      <c r="M113" s="71"/>
      <c r="O113" s="65"/>
      <c r="U113"/>
    </row>
    <row r="114" spans="1:21" s="60" customFormat="1" ht="30" customHeight="1" x14ac:dyDescent="0.2">
      <c r="A114" s="61">
        <v>92</v>
      </c>
      <c r="B114" s="68">
        <v>40</v>
      </c>
      <c r="C114" s="62">
        <v>10147356522</v>
      </c>
      <c r="D114" s="63"/>
      <c r="E114" s="64" t="s">
        <v>171</v>
      </c>
      <c r="F114" s="53">
        <v>40394</v>
      </c>
      <c r="G114" s="65" t="s">
        <v>76</v>
      </c>
      <c r="H114" s="66" t="s">
        <v>77</v>
      </c>
      <c r="I114" s="56">
        <v>5.8101851851851849E-2</v>
      </c>
      <c r="J114" s="56">
        <v>7.2569444444444409E-3</v>
      </c>
      <c r="K114" s="67">
        <v>32.270916334661358</v>
      </c>
      <c r="L114" s="68"/>
      <c r="M114" s="71"/>
      <c r="O114" s="65"/>
      <c r="U114"/>
    </row>
    <row r="115" spans="1:21" s="60" customFormat="1" ht="30" customHeight="1" x14ac:dyDescent="0.2">
      <c r="A115" s="49">
        <v>93</v>
      </c>
      <c r="B115" s="68">
        <v>150</v>
      </c>
      <c r="C115" s="62">
        <v>10128419189</v>
      </c>
      <c r="D115" s="63"/>
      <c r="E115" s="64" t="s">
        <v>172</v>
      </c>
      <c r="F115" s="53">
        <v>39715</v>
      </c>
      <c r="G115" s="65" t="s">
        <v>59</v>
      </c>
      <c r="H115" s="66" t="s">
        <v>173</v>
      </c>
      <c r="I115" s="56">
        <v>5.8101851851851849E-2</v>
      </c>
      <c r="J115" s="56">
        <v>7.2569444444444409E-3</v>
      </c>
      <c r="K115" s="67">
        <v>32.270916334661358</v>
      </c>
      <c r="L115" s="68"/>
      <c r="M115" s="71"/>
      <c r="O115" s="65"/>
      <c r="U115"/>
    </row>
    <row r="116" spans="1:21" s="60" customFormat="1" ht="30" customHeight="1" x14ac:dyDescent="0.2">
      <c r="A116" s="61">
        <v>94</v>
      </c>
      <c r="B116" s="68">
        <v>149</v>
      </c>
      <c r="C116" s="62">
        <v>10128418785</v>
      </c>
      <c r="D116" s="63"/>
      <c r="E116" s="64" t="s">
        <v>174</v>
      </c>
      <c r="F116" s="53">
        <v>39512</v>
      </c>
      <c r="G116" s="65" t="s">
        <v>59</v>
      </c>
      <c r="H116" s="66" t="s">
        <v>173</v>
      </c>
      <c r="I116" s="56">
        <v>5.8217592592592592E-2</v>
      </c>
      <c r="J116" s="56">
        <v>7.3726851851851835E-3</v>
      </c>
      <c r="K116" s="67">
        <v>32.206759443339962</v>
      </c>
      <c r="L116" s="68"/>
      <c r="M116" s="71"/>
      <c r="O116" s="65"/>
      <c r="U116"/>
    </row>
    <row r="117" spans="1:21" s="60" customFormat="1" ht="30" customHeight="1" x14ac:dyDescent="0.2">
      <c r="A117" s="49">
        <v>95</v>
      </c>
      <c r="B117" s="68">
        <v>26</v>
      </c>
      <c r="C117" s="62">
        <v>10120568960</v>
      </c>
      <c r="D117" s="63"/>
      <c r="E117" s="64" t="s">
        <v>175</v>
      </c>
      <c r="F117" s="53">
        <v>39760</v>
      </c>
      <c r="G117" s="65" t="s">
        <v>50</v>
      </c>
      <c r="H117" s="66" t="s">
        <v>111</v>
      </c>
      <c r="I117" s="56">
        <v>5.8217592592592592E-2</v>
      </c>
      <c r="J117" s="56">
        <v>7.3726851851851835E-3</v>
      </c>
      <c r="K117" s="67">
        <v>32.206759443339962</v>
      </c>
      <c r="L117" s="68"/>
      <c r="M117" s="71"/>
      <c r="O117" s="65"/>
      <c r="U117"/>
    </row>
    <row r="118" spans="1:21" s="60" customFormat="1" ht="30" customHeight="1" x14ac:dyDescent="0.2">
      <c r="A118" s="61">
        <v>96</v>
      </c>
      <c r="B118" s="68">
        <v>64</v>
      </c>
      <c r="C118" s="62">
        <v>10116905087</v>
      </c>
      <c r="D118" s="63"/>
      <c r="E118" s="64" t="s">
        <v>176</v>
      </c>
      <c r="F118" s="53">
        <v>39661</v>
      </c>
      <c r="G118" s="65" t="s">
        <v>59</v>
      </c>
      <c r="H118" s="66" t="s">
        <v>73</v>
      </c>
      <c r="I118" s="56">
        <v>5.8217592592592592E-2</v>
      </c>
      <c r="J118" s="56">
        <v>7.3726851851851835E-3</v>
      </c>
      <c r="K118" s="67">
        <v>32.206759443339962</v>
      </c>
      <c r="L118" s="68"/>
      <c r="M118" s="71"/>
      <c r="O118" s="65"/>
      <c r="U118"/>
    </row>
    <row r="119" spans="1:21" s="60" customFormat="1" ht="30" customHeight="1" x14ac:dyDescent="0.2">
      <c r="A119" s="49">
        <v>97</v>
      </c>
      <c r="B119" s="68">
        <v>30</v>
      </c>
      <c r="C119" s="62">
        <v>10128503257</v>
      </c>
      <c r="D119" s="63"/>
      <c r="E119" s="64" t="s">
        <v>177</v>
      </c>
      <c r="F119" s="53">
        <v>39555</v>
      </c>
      <c r="G119" s="65" t="s">
        <v>59</v>
      </c>
      <c r="H119" s="66" t="s">
        <v>167</v>
      </c>
      <c r="I119" s="56">
        <v>5.8217592592592592E-2</v>
      </c>
      <c r="J119" s="56">
        <v>7.3726851851851835E-3</v>
      </c>
      <c r="K119" s="67">
        <v>32.206759443339962</v>
      </c>
      <c r="L119" s="68"/>
      <c r="M119" s="71"/>
      <c r="O119" s="65"/>
      <c r="U119"/>
    </row>
    <row r="120" spans="1:21" s="60" customFormat="1" ht="30" customHeight="1" x14ac:dyDescent="0.2">
      <c r="A120" s="61">
        <v>98</v>
      </c>
      <c r="B120" s="68">
        <v>33</v>
      </c>
      <c r="C120" s="62">
        <v>10143130554</v>
      </c>
      <c r="D120" s="63"/>
      <c r="E120" s="64" t="s">
        <v>178</v>
      </c>
      <c r="F120" s="53">
        <v>40425</v>
      </c>
      <c r="G120" s="65" t="s">
        <v>59</v>
      </c>
      <c r="H120" s="66" t="s">
        <v>167</v>
      </c>
      <c r="I120" s="56">
        <v>5.8217592592592592E-2</v>
      </c>
      <c r="J120" s="56">
        <v>7.3726851851851835E-3</v>
      </c>
      <c r="K120" s="67">
        <v>32.206759443339962</v>
      </c>
      <c r="L120" s="68"/>
      <c r="M120" s="71"/>
      <c r="O120" s="65"/>
      <c r="U120"/>
    </row>
    <row r="121" spans="1:21" s="60" customFormat="1" ht="30" customHeight="1" x14ac:dyDescent="0.2">
      <c r="A121" s="49">
        <v>99</v>
      </c>
      <c r="B121" s="68">
        <v>97</v>
      </c>
      <c r="C121" s="62">
        <v>10131106901</v>
      </c>
      <c r="D121" s="63"/>
      <c r="E121" s="64" t="s">
        <v>179</v>
      </c>
      <c r="F121" s="53">
        <v>39855</v>
      </c>
      <c r="G121" s="65" t="s">
        <v>59</v>
      </c>
      <c r="H121" s="66" t="s">
        <v>82</v>
      </c>
      <c r="I121" s="56">
        <v>5.8217592592592592E-2</v>
      </c>
      <c r="J121" s="56">
        <v>7.3726851851851835E-3</v>
      </c>
      <c r="K121" s="67">
        <v>32.206759443339962</v>
      </c>
      <c r="L121" s="68"/>
      <c r="M121" s="71"/>
      <c r="O121" s="65"/>
      <c r="U121"/>
    </row>
    <row r="122" spans="1:21" s="60" customFormat="1" ht="30" customHeight="1" x14ac:dyDescent="0.2">
      <c r="A122" s="61">
        <v>100</v>
      </c>
      <c r="B122" s="68">
        <v>95</v>
      </c>
      <c r="C122" s="62">
        <v>10120340709</v>
      </c>
      <c r="D122" s="63"/>
      <c r="E122" s="64" t="s">
        <v>180</v>
      </c>
      <c r="F122" s="53">
        <v>39516</v>
      </c>
      <c r="G122" s="65" t="s">
        <v>50</v>
      </c>
      <c r="H122" s="66" t="s">
        <v>82</v>
      </c>
      <c r="I122" s="56">
        <v>5.8217592592592592E-2</v>
      </c>
      <c r="J122" s="56">
        <v>7.3726851851851835E-3</v>
      </c>
      <c r="K122" s="67">
        <v>32.206759443339962</v>
      </c>
      <c r="L122" s="68"/>
      <c r="M122" s="71"/>
      <c r="O122" s="65"/>
      <c r="U122"/>
    </row>
    <row r="123" spans="1:21" s="60" customFormat="1" ht="30" customHeight="1" x14ac:dyDescent="0.2">
      <c r="A123" s="49">
        <v>101</v>
      </c>
      <c r="B123" s="68">
        <v>128</v>
      </c>
      <c r="C123" s="62">
        <v>10146170189</v>
      </c>
      <c r="D123" s="63"/>
      <c r="E123" s="64" t="s">
        <v>181</v>
      </c>
      <c r="F123" s="53">
        <v>40277</v>
      </c>
      <c r="G123" s="65" t="s">
        <v>59</v>
      </c>
      <c r="H123" s="66" t="s">
        <v>98</v>
      </c>
      <c r="I123" s="56">
        <v>5.8217592592592592E-2</v>
      </c>
      <c r="J123" s="56">
        <v>7.3726851851851835E-3</v>
      </c>
      <c r="K123" s="67">
        <v>32.206759443339962</v>
      </c>
      <c r="L123" s="68"/>
      <c r="M123" s="71"/>
      <c r="O123" s="65"/>
      <c r="U123"/>
    </row>
    <row r="124" spans="1:21" s="60" customFormat="1" ht="30" customHeight="1" x14ac:dyDescent="0.2">
      <c r="A124" s="61">
        <v>102</v>
      </c>
      <c r="B124" s="68">
        <v>72</v>
      </c>
      <c r="C124" s="62">
        <v>10124223739</v>
      </c>
      <c r="D124" s="63"/>
      <c r="E124" s="64" t="s">
        <v>182</v>
      </c>
      <c r="F124" s="53">
        <v>39916</v>
      </c>
      <c r="G124" s="65" t="s">
        <v>59</v>
      </c>
      <c r="H124" s="66" t="s">
        <v>73</v>
      </c>
      <c r="I124" s="56">
        <v>5.8217592592592592E-2</v>
      </c>
      <c r="J124" s="56">
        <v>7.3726851851851835E-3</v>
      </c>
      <c r="K124" s="67">
        <v>32.206759443339962</v>
      </c>
      <c r="L124" s="68"/>
      <c r="M124" s="71"/>
      <c r="O124" s="65"/>
      <c r="U124"/>
    </row>
    <row r="125" spans="1:21" s="60" customFormat="1" ht="30" customHeight="1" x14ac:dyDescent="0.2">
      <c r="A125" s="49">
        <v>103</v>
      </c>
      <c r="B125" s="68">
        <v>134</v>
      </c>
      <c r="C125" s="74" t="s">
        <v>183</v>
      </c>
      <c r="D125" s="63"/>
      <c r="E125" s="64" t="s">
        <v>184</v>
      </c>
      <c r="F125" s="53">
        <v>39487</v>
      </c>
      <c r="G125" s="65" t="s">
        <v>50</v>
      </c>
      <c r="H125" s="66" t="s">
        <v>155</v>
      </c>
      <c r="I125" s="56">
        <v>5.8217592592592592E-2</v>
      </c>
      <c r="J125" s="56">
        <v>7.3726851851851835E-3</v>
      </c>
      <c r="K125" s="67">
        <v>32.206759443339962</v>
      </c>
      <c r="L125" s="68"/>
      <c r="M125" s="71"/>
      <c r="O125" s="65"/>
      <c r="U125"/>
    </row>
    <row r="126" spans="1:21" s="60" customFormat="1" ht="30" customHeight="1" x14ac:dyDescent="0.2">
      <c r="A126" s="61">
        <v>104</v>
      </c>
      <c r="B126" s="68">
        <v>76</v>
      </c>
      <c r="C126" s="62">
        <v>10142056682</v>
      </c>
      <c r="D126" s="63"/>
      <c r="E126" s="64" t="s">
        <v>185</v>
      </c>
      <c r="F126" s="53">
        <v>40192</v>
      </c>
      <c r="G126" s="65" t="s">
        <v>76</v>
      </c>
      <c r="H126" s="66" t="s">
        <v>73</v>
      </c>
      <c r="I126" s="56">
        <v>5.8217592592592592E-2</v>
      </c>
      <c r="J126" s="56">
        <v>7.3726851851851835E-3</v>
      </c>
      <c r="K126" s="67">
        <v>32.206759443339962</v>
      </c>
      <c r="L126" s="68"/>
      <c r="M126" s="71"/>
      <c r="O126" s="65"/>
      <c r="U126"/>
    </row>
    <row r="127" spans="1:21" s="60" customFormat="1" ht="30" customHeight="1" x14ac:dyDescent="0.2">
      <c r="A127" s="49">
        <v>105</v>
      </c>
      <c r="B127" s="68">
        <v>129</v>
      </c>
      <c r="C127" s="62">
        <v>10146168573</v>
      </c>
      <c r="D127" s="63"/>
      <c r="E127" s="64" t="s">
        <v>186</v>
      </c>
      <c r="F127" s="53">
        <v>40414</v>
      </c>
      <c r="G127" s="65" t="s">
        <v>59</v>
      </c>
      <c r="H127" s="66" t="s">
        <v>98</v>
      </c>
      <c r="I127" s="56">
        <v>5.8217592592592592E-2</v>
      </c>
      <c r="J127" s="56">
        <v>7.3726851851851835E-3</v>
      </c>
      <c r="K127" s="67">
        <v>32.206759443339962</v>
      </c>
      <c r="L127" s="68"/>
      <c r="M127" s="71"/>
      <c r="O127" s="65"/>
      <c r="U127"/>
    </row>
    <row r="128" spans="1:21" s="60" customFormat="1" ht="30" customHeight="1" x14ac:dyDescent="0.2">
      <c r="A128" s="61">
        <v>106</v>
      </c>
      <c r="B128" s="68">
        <v>105</v>
      </c>
      <c r="C128" s="62">
        <v>10114326608</v>
      </c>
      <c r="D128" s="63"/>
      <c r="E128" s="64" t="s">
        <v>187</v>
      </c>
      <c r="F128" s="53">
        <v>39872</v>
      </c>
      <c r="G128" s="65" t="s">
        <v>59</v>
      </c>
      <c r="H128" s="66" t="s">
        <v>149</v>
      </c>
      <c r="I128" s="56">
        <v>5.8217592592592592E-2</v>
      </c>
      <c r="J128" s="56">
        <v>7.3726851851851835E-3</v>
      </c>
      <c r="K128" s="67">
        <v>32.206759443339962</v>
      </c>
      <c r="L128" s="68"/>
      <c r="M128" s="71"/>
      <c r="O128" s="65"/>
      <c r="U128"/>
    </row>
    <row r="129" spans="1:21" s="60" customFormat="1" ht="30" customHeight="1" x14ac:dyDescent="0.2">
      <c r="A129" s="49">
        <v>107</v>
      </c>
      <c r="B129" s="68">
        <v>120</v>
      </c>
      <c r="C129" s="62">
        <v>10143966572</v>
      </c>
      <c r="D129" s="63"/>
      <c r="E129" s="64" t="s">
        <v>188</v>
      </c>
      <c r="F129" s="53">
        <v>40137</v>
      </c>
      <c r="G129" s="65" t="s">
        <v>59</v>
      </c>
      <c r="H129" s="66" t="s">
        <v>98</v>
      </c>
      <c r="I129" s="56">
        <v>5.8217592592592592E-2</v>
      </c>
      <c r="J129" s="56">
        <v>7.3726851851851835E-3</v>
      </c>
      <c r="K129" s="67">
        <v>32.206759443339962</v>
      </c>
      <c r="L129" s="68"/>
      <c r="M129" s="71"/>
      <c r="O129" s="65"/>
      <c r="U129"/>
    </row>
    <row r="130" spans="1:21" s="60" customFormat="1" ht="30" customHeight="1" x14ac:dyDescent="0.2">
      <c r="A130" s="61">
        <v>108</v>
      </c>
      <c r="B130" s="68">
        <v>153</v>
      </c>
      <c r="C130" s="62">
        <v>10144467437</v>
      </c>
      <c r="D130" s="63"/>
      <c r="E130" s="64" t="s">
        <v>189</v>
      </c>
      <c r="F130" s="53">
        <v>40082</v>
      </c>
      <c r="G130" s="65" t="s">
        <v>76</v>
      </c>
      <c r="H130" s="66" t="s">
        <v>173</v>
      </c>
      <c r="I130" s="56">
        <v>5.8217592592592592E-2</v>
      </c>
      <c r="J130" s="56">
        <v>7.3726851851851835E-3</v>
      </c>
      <c r="K130" s="67">
        <v>32.206759443339962</v>
      </c>
      <c r="L130" s="68"/>
      <c r="M130" s="71"/>
      <c r="O130" s="65"/>
      <c r="U130"/>
    </row>
    <row r="131" spans="1:21" s="60" customFormat="1" ht="30" customHeight="1" x14ac:dyDescent="0.2">
      <c r="A131" s="49">
        <v>109</v>
      </c>
      <c r="B131" s="68">
        <v>151</v>
      </c>
      <c r="C131" s="62">
        <v>10141219553</v>
      </c>
      <c r="D131" s="63"/>
      <c r="E131" s="64" t="s">
        <v>190</v>
      </c>
      <c r="F131" s="53">
        <v>39894</v>
      </c>
      <c r="G131" s="65" t="s">
        <v>76</v>
      </c>
      <c r="H131" s="66" t="s">
        <v>173</v>
      </c>
      <c r="I131" s="56">
        <v>5.8622685185185187E-2</v>
      </c>
      <c r="J131" s="56">
        <v>7.7777777777777793E-3</v>
      </c>
      <c r="K131" s="67">
        <v>31.984205330700888</v>
      </c>
      <c r="L131" s="68"/>
      <c r="M131" s="71"/>
      <c r="O131" s="65"/>
      <c r="U131"/>
    </row>
    <row r="132" spans="1:21" s="60" customFormat="1" ht="30" customHeight="1" x14ac:dyDescent="0.2">
      <c r="A132" s="61">
        <v>110</v>
      </c>
      <c r="B132" s="68">
        <v>41</v>
      </c>
      <c r="C132" s="62">
        <v>10127617123</v>
      </c>
      <c r="D132" s="63"/>
      <c r="E132" s="64" t="s">
        <v>191</v>
      </c>
      <c r="F132" s="53">
        <v>40249</v>
      </c>
      <c r="G132" s="65" t="s">
        <v>76</v>
      </c>
      <c r="H132" s="66" t="s">
        <v>163</v>
      </c>
      <c r="I132" s="56">
        <v>5.8622685185185187E-2</v>
      </c>
      <c r="J132" s="56">
        <v>7.7777777777777793E-3</v>
      </c>
      <c r="K132" s="67">
        <v>31.984205330700888</v>
      </c>
      <c r="L132" s="68"/>
      <c r="M132" s="71"/>
      <c r="O132" s="65"/>
      <c r="U132"/>
    </row>
    <row r="133" spans="1:21" s="60" customFormat="1" ht="30" customHeight="1" x14ac:dyDescent="0.2">
      <c r="A133" s="49">
        <v>111</v>
      </c>
      <c r="B133" s="68">
        <v>131</v>
      </c>
      <c r="C133" s="62">
        <v>10125246077</v>
      </c>
      <c r="D133" s="63"/>
      <c r="E133" s="64" t="s">
        <v>192</v>
      </c>
      <c r="F133" s="53">
        <v>39552</v>
      </c>
      <c r="G133" s="65" t="s">
        <v>59</v>
      </c>
      <c r="H133" s="66" t="s">
        <v>193</v>
      </c>
      <c r="I133" s="56">
        <v>5.8622685185185187E-2</v>
      </c>
      <c r="J133" s="56">
        <v>7.7777777777777793E-3</v>
      </c>
      <c r="K133" s="67">
        <v>31.984205330700888</v>
      </c>
      <c r="L133" s="68"/>
      <c r="M133" s="71"/>
      <c r="O133" s="65"/>
      <c r="U133"/>
    </row>
    <row r="134" spans="1:21" s="60" customFormat="1" ht="30" customHeight="1" x14ac:dyDescent="0.2">
      <c r="A134" s="61">
        <v>112</v>
      </c>
      <c r="B134" s="68">
        <v>110</v>
      </c>
      <c r="C134" s="62">
        <v>10140973720</v>
      </c>
      <c r="D134" s="63"/>
      <c r="E134" s="64" t="s">
        <v>194</v>
      </c>
      <c r="F134" s="53">
        <v>40334</v>
      </c>
      <c r="G134" s="65" t="s">
        <v>59</v>
      </c>
      <c r="H134" s="66" t="s">
        <v>114</v>
      </c>
      <c r="I134" s="56">
        <v>6.0416666666666667E-2</v>
      </c>
      <c r="J134" s="56">
        <v>9.571759259259259E-3</v>
      </c>
      <c r="K134" s="67">
        <v>31.03448275862069</v>
      </c>
      <c r="L134" s="68"/>
      <c r="M134" s="71"/>
      <c r="O134" s="65"/>
      <c r="U134"/>
    </row>
    <row r="135" spans="1:21" s="60" customFormat="1" ht="30" customHeight="1" x14ac:dyDescent="0.2">
      <c r="A135" s="49">
        <v>113</v>
      </c>
      <c r="B135" s="68">
        <v>124</v>
      </c>
      <c r="C135" s="62">
        <v>10150057061</v>
      </c>
      <c r="D135" s="63"/>
      <c r="E135" s="64" t="s">
        <v>195</v>
      </c>
      <c r="F135" s="53">
        <v>40198</v>
      </c>
      <c r="G135" s="65" t="s">
        <v>59</v>
      </c>
      <c r="H135" s="66" t="s">
        <v>98</v>
      </c>
      <c r="I135" s="56">
        <v>6.0937499999999999E-2</v>
      </c>
      <c r="J135" s="56">
        <v>1.0092592592592591E-2</v>
      </c>
      <c r="K135" s="67">
        <v>30.76923076923077</v>
      </c>
      <c r="L135" s="68"/>
      <c r="M135" s="71"/>
      <c r="O135" s="65"/>
      <c r="U135"/>
    </row>
    <row r="136" spans="1:21" s="60" customFormat="1" ht="30" customHeight="1" x14ac:dyDescent="0.2">
      <c r="A136" s="61">
        <v>114</v>
      </c>
      <c r="B136" s="68">
        <v>117</v>
      </c>
      <c r="C136" s="62">
        <v>10141013732</v>
      </c>
      <c r="D136" s="63"/>
      <c r="E136" s="64" t="s">
        <v>196</v>
      </c>
      <c r="F136" s="53">
        <v>39992</v>
      </c>
      <c r="G136" s="65" t="s">
        <v>59</v>
      </c>
      <c r="H136" s="66" t="s">
        <v>98</v>
      </c>
      <c r="I136" s="56">
        <v>6.0937499999999999E-2</v>
      </c>
      <c r="J136" s="56">
        <v>1.0092592592592591E-2</v>
      </c>
      <c r="K136" s="67">
        <v>30.76923076923077</v>
      </c>
      <c r="L136" s="68"/>
      <c r="M136" s="71"/>
      <c r="O136" s="65"/>
      <c r="U136"/>
    </row>
    <row r="137" spans="1:21" s="60" customFormat="1" ht="30" customHeight="1" x14ac:dyDescent="0.2">
      <c r="A137" s="49">
        <v>115</v>
      </c>
      <c r="B137" s="68">
        <v>116</v>
      </c>
      <c r="C137" s="62">
        <v>10138374322</v>
      </c>
      <c r="D137" s="63"/>
      <c r="E137" s="64" t="s">
        <v>197</v>
      </c>
      <c r="F137" s="53">
        <v>40430</v>
      </c>
      <c r="G137" s="65" t="s">
        <v>59</v>
      </c>
      <c r="H137" s="66" t="s">
        <v>92</v>
      </c>
      <c r="I137" s="56">
        <v>6.0937499999999999E-2</v>
      </c>
      <c r="J137" s="56">
        <v>1.0092592592592591E-2</v>
      </c>
      <c r="K137" s="67">
        <v>30.76923076923077</v>
      </c>
      <c r="L137" s="68"/>
      <c r="M137" s="71"/>
      <c r="O137" s="65"/>
      <c r="U137"/>
    </row>
    <row r="138" spans="1:21" s="60" customFormat="1" ht="30" customHeight="1" x14ac:dyDescent="0.2">
      <c r="A138" s="61">
        <v>116</v>
      </c>
      <c r="B138" s="68">
        <v>38</v>
      </c>
      <c r="C138" s="62">
        <v>10136932153</v>
      </c>
      <c r="D138" s="63"/>
      <c r="E138" s="64" t="s">
        <v>198</v>
      </c>
      <c r="F138" s="53">
        <v>39651</v>
      </c>
      <c r="G138" s="65" t="s">
        <v>76</v>
      </c>
      <c r="H138" s="66" t="s">
        <v>77</v>
      </c>
      <c r="I138" s="56">
        <v>6.0937499999999999E-2</v>
      </c>
      <c r="J138" s="56">
        <v>1.0092592592592591E-2</v>
      </c>
      <c r="K138" s="67">
        <v>30.76923076923077</v>
      </c>
      <c r="L138" s="68"/>
      <c r="M138" s="73"/>
      <c r="O138" s="65"/>
      <c r="U138"/>
    </row>
    <row r="139" spans="1:21" s="60" customFormat="1" ht="30" customHeight="1" x14ac:dyDescent="0.2">
      <c r="A139" s="49">
        <v>117</v>
      </c>
      <c r="B139" s="68">
        <v>135</v>
      </c>
      <c r="C139" s="74" t="s">
        <v>199</v>
      </c>
      <c r="D139" s="63"/>
      <c r="E139" s="64" t="s">
        <v>200</v>
      </c>
      <c r="F139" s="53">
        <v>40001</v>
      </c>
      <c r="G139" s="65" t="s">
        <v>50</v>
      </c>
      <c r="H139" s="66" t="s">
        <v>155</v>
      </c>
      <c r="I139" s="56">
        <v>6.0937499999999999E-2</v>
      </c>
      <c r="J139" s="56">
        <v>1.0092592592592591E-2</v>
      </c>
      <c r="K139" s="67">
        <v>30.76923076923077</v>
      </c>
      <c r="L139" s="68"/>
      <c r="M139" s="71"/>
      <c r="O139" s="65"/>
      <c r="U139"/>
    </row>
    <row r="140" spans="1:21" s="60" customFormat="1" ht="30" customHeight="1" x14ac:dyDescent="0.2">
      <c r="A140" s="61">
        <v>118</v>
      </c>
      <c r="B140" s="68">
        <v>53</v>
      </c>
      <c r="C140" s="62">
        <v>10143619089</v>
      </c>
      <c r="D140" s="63"/>
      <c r="E140" s="64" t="s">
        <v>201</v>
      </c>
      <c r="F140" s="53">
        <v>40061</v>
      </c>
      <c r="G140" s="65" t="s">
        <v>59</v>
      </c>
      <c r="H140" s="66" t="s">
        <v>101</v>
      </c>
      <c r="I140" s="56">
        <v>6.1516203703703698E-2</v>
      </c>
      <c r="J140" s="56">
        <v>1.067129629629629E-2</v>
      </c>
      <c r="K140" s="67">
        <v>30.479774223894637</v>
      </c>
      <c r="L140" s="68"/>
      <c r="M140" s="73"/>
      <c r="O140" s="65"/>
      <c r="U140"/>
    </row>
    <row r="141" spans="1:21" s="60" customFormat="1" ht="30" customHeight="1" x14ac:dyDescent="0.2">
      <c r="A141" s="49">
        <v>119</v>
      </c>
      <c r="B141" s="68">
        <v>118</v>
      </c>
      <c r="C141" s="62">
        <v>10128099392</v>
      </c>
      <c r="D141" s="63"/>
      <c r="E141" s="64" t="s">
        <v>202</v>
      </c>
      <c r="F141" s="53">
        <v>39776</v>
      </c>
      <c r="G141" s="65" t="s">
        <v>50</v>
      </c>
      <c r="H141" s="66" t="s">
        <v>98</v>
      </c>
      <c r="I141" s="56">
        <v>6.1631944444444448E-2</v>
      </c>
      <c r="J141" s="56">
        <v>1.0787037037037039E-2</v>
      </c>
      <c r="K141" s="67">
        <v>30.422535211267604</v>
      </c>
      <c r="L141" s="68"/>
      <c r="M141" s="71"/>
      <c r="O141" s="65"/>
      <c r="U141"/>
    </row>
    <row r="142" spans="1:21" s="60" customFormat="1" ht="30" customHeight="1" x14ac:dyDescent="0.2">
      <c r="A142" s="61">
        <v>120</v>
      </c>
      <c r="B142" s="68">
        <v>89</v>
      </c>
      <c r="C142" s="62">
        <v>10148970358</v>
      </c>
      <c r="D142" s="63"/>
      <c r="E142" s="64" t="s">
        <v>203</v>
      </c>
      <c r="F142" s="53">
        <v>39642</v>
      </c>
      <c r="G142" s="65" t="s">
        <v>59</v>
      </c>
      <c r="H142" s="66" t="s">
        <v>104</v>
      </c>
      <c r="I142" s="56">
        <v>6.1921296296296301E-2</v>
      </c>
      <c r="J142" s="56">
        <v>1.1076388888888893E-2</v>
      </c>
      <c r="K142" s="67">
        <v>30.280373831775702</v>
      </c>
      <c r="L142" s="68"/>
      <c r="M142" s="71"/>
      <c r="O142" s="65"/>
      <c r="U142"/>
    </row>
    <row r="143" spans="1:21" s="60" customFormat="1" ht="30" customHeight="1" x14ac:dyDescent="0.2">
      <c r="A143" s="49">
        <v>121</v>
      </c>
      <c r="B143" s="68">
        <v>132</v>
      </c>
      <c r="C143" s="62">
        <v>10125245572</v>
      </c>
      <c r="D143" s="63"/>
      <c r="E143" s="64" t="s">
        <v>204</v>
      </c>
      <c r="F143" s="53">
        <v>39796</v>
      </c>
      <c r="G143" s="65" t="s">
        <v>59</v>
      </c>
      <c r="H143" s="66" t="s">
        <v>193</v>
      </c>
      <c r="I143" s="56">
        <v>6.1956018518518514E-2</v>
      </c>
      <c r="J143" s="56">
        <v>1.1111111111111106E-2</v>
      </c>
      <c r="K143" s="67">
        <v>30.263403698860451</v>
      </c>
      <c r="L143" s="68"/>
      <c r="M143" s="73"/>
      <c r="O143" s="65"/>
      <c r="U143"/>
    </row>
    <row r="144" spans="1:21" s="60" customFormat="1" ht="30" customHeight="1" x14ac:dyDescent="0.2">
      <c r="A144" s="61">
        <v>122</v>
      </c>
      <c r="B144" s="68">
        <v>74</v>
      </c>
      <c r="C144" s="62">
        <v>10124502211</v>
      </c>
      <c r="D144" s="63"/>
      <c r="E144" s="64" t="s">
        <v>205</v>
      </c>
      <c r="F144" s="53">
        <v>40157</v>
      </c>
      <c r="G144" s="65" t="s">
        <v>59</v>
      </c>
      <c r="H144" s="66" t="s">
        <v>73</v>
      </c>
      <c r="I144" s="56">
        <v>6.2152777777777779E-2</v>
      </c>
      <c r="J144" s="56">
        <v>1.1307870370370371E-2</v>
      </c>
      <c r="K144" s="67">
        <v>30.16759776536313</v>
      </c>
      <c r="L144" s="68"/>
      <c r="M144" s="71"/>
      <c r="O144" s="65"/>
      <c r="U144"/>
    </row>
    <row r="145" spans="1:30" s="60" customFormat="1" ht="30" customHeight="1" x14ac:dyDescent="0.2">
      <c r="A145" s="49">
        <v>123</v>
      </c>
      <c r="B145" s="68">
        <v>113</v>
      </c>
      <c r="C145" s="62">
        <v>10136735123</v>
      </c>
      <c r="D145" s="63"/>
      <c r="E145" s="64" t="s">
        <v>206</v>
      </c>
      <c r="F145" s="53">
        <v>40069</v>
      </c>
      <c r="G145" s="65" t="s">
        <v>59</v>
      </c>
      <c r="H145" s="66" t="s">
        <v>92</v>
      </c>
      <c r="I145" s="56">
        <v>6.232638888888889E-2</v>
      </c>
      <c r="J145" s="56">
        <v>1.1481481481481481E-2</v>
      </c>
      <c r="K145" s="67">
        <v>30.083565459610028</v>
      </c>
      <c r="L145" s="68"/>
      <c r="M145" s="71"/>
      <c r="O145" s="65"/>
      <c r="U145"/>
    </row>
    <row r="146" spans="1:30" s="60" customFormat="1" ht="30" customHeight="1" x14ac:dyDescent="0.2">
      <c r="A146" s="61">
        <v>124</v>
      </c>
      <c r="B146" s="68">
        <v>133</v>
      </c>
      <c r="C146" s="62">
        <v>10138534976</v>
      </c>
      <c r="D146" s="63"/>
      <c r="E146" s="64" t="s">
        <v>207</v>
      </c>
      <c r="F146" s="53">
        <v>39591</v>
      </c>
      <c r="G146" s="65" t="s">
        <v>59</v>
      </c>
      <c r="H146" s="66" t="s">
        <v>193</v>
      </c>
      <c r="I146" s="56">
        <v>6.232638888888889E-2</v>
      </c>
      <c r="J146" s="56">
        <v>1.1481481481481481E-2</v>
      </c>
      <c r="K146" s="67">
        <v>30.083565459610028</v>
      </c>
      <c r="L146" s="68"/>
      <c r="M146" s="71"/>
      <c r="O146" s="65"/>
      <c r="U146"/>
    </row>
    <row r="147" spans="1:30" s="60" customFormat="1" ht="30" customHeight="1" x14ac:dyDescent="0.2">
      <c r="A147" s="49">
        <v>125</v>
      </c>
      <c r="B147" s="68">
        <v>82</v>
      </c>
      <c r="C147" s="62">
        <v>10130996258</v>
      </c>
      <c r="D147" s="63"/>
      <c r="E147" s="64" t="s">
        <v>208</v>
      </c>
      <c r="F147" s="53">
        <v>39890</v>
      </c>
      <c r="G147" s="65" t="s">
        <v>50</v>
      </c>
      <c r="H147" s="66" t="s">
        <v>57</v>
      </c>
      <c r="I147" s="56">
        <v>6.25E-2</v>
      </c>
      <c r="J147" s="56">
        <v>1.1655092592592592E-2</v>
      </c>
      <c r="K147" s="67">
        <v>30</v>
      </c>
      <c r="L147" s="68"/>
      <c r="M147" s="73"/>
      <c r="O147" s="65"/>
      <c r="U147"/>
    </row>
    <row r="148" spans="1:30" s="60" customFormat="1" ht="30" customHeight="1" x14ac:dyDescent="0.2">
      <c r="A148" s="61">
        <v>126</v>
      </c>
      <c r="B148" s="68">
        <v>119</v>
      </c>
      <c r="C148" s="62">
        <v>10128099901</v>
      </c>
      <c r="D148" s="63"/>
      <c r="E148" s="64" t="s">
        <v>209</v>
      </c>
      <c r="F148" s="53">
        <v>40058</v>
      </c>
      <c r="G148" s="65" t="s">
        <v>59</v>
      </c>
      <c r="H148" s="66" t="s">
        <v>98</v>
      </c>
      <c r="I148" s="56">
        <v>6.458333333333334E-2</v>
      </c>
      <c r="J148" s="56">
        <v>1.3738425925925932E-2</v>
      </c>
      <c r="K148" s="67">
        <v>29.032258064516128</v>
      </c>
      <c r="L148" s="68"/>
      <c r="M148" s="71"/>
      <c r="O148" s="65"/>
      <c r="U148"/>
    </row>
    <row r="149" spans="1:30" s="60" customFormat="1" ht="30" customHeight="1" x14ac:dyDescent="0.2">
      <c r="A149" s="49">
        <v>127</v>
      </c>
      <c r="B149" s="68">
        <v>152</v>
      </c>
      <c r="C149" s="62">
        <v>10138374423</v>
      </c>
      <c r="D149" s="63"/>
      <c r="E149" s="64" t="s">
        <v>210</v>
      </c>
      <c r="F149" s="53">
        <v>39695</v>
      </c>
      <c r="G149" s="65" t="s">
        <v>59</v>
      </c>
      <c r="H149" s="66" t="s">
        <v>173</v>
      </c>
      <c r="I149" s="56">
        <v>6.5451388888888892E-2</v>
      </c>
      <c r="J149" s="56">
        <v>1.4606481481481484E-2</v>
      </c>
      <c r="K149" s="67">
        <v>28.647214854111407</v>
      </c>
      <c r="L149" s="68"/>
      <c r="M149" s="71"/>
      <c r="O149" s="65"/>
      <c r="R149" s="75"/>
      <c r="U149"/>
    </row>
    <row r="150" spans="1:30" s="60" customFormat="1" ht="30" customHeight="1" x14ac:dyDescent="0.2">
      <c r="A150" s="61">
        <v>128</v>
      </c>
      <c r="B150" s="68">
        <v>31</v>
      </c>
      <c r="C150" s="62">
        <v>10133016787</v>
      </c>
      <c r="D150" s="63"/>
      <c r="E150" s="64" t="s">
        <v>211</v>
      </c>
      <c r="F150" s="53">
        <v>40027</v>
      </c>
      <c r="G150" s="65" t="s">
        <v>76</v>
      </c>
      <c r="H150" s="66" t="s">
        <v>167</v>
      </c>
      <c r="I150" s="56">
        <v>6.5740740740740738E-2</v>
      </c>
      <c r="J150" s="56">
        <v>1.489583333333333E-2</v>
      </c>
      <c r="K150" s="67">
        <v>28.52112676056338</v>
      </c>
      <c r="L150" s="68"/>
      <c r="M150" s="71"/>
      <c r="O150" s="65"/>
      <c r="R150" s="75"/>
      <c r="U150"/>
    </row>
    <row r="151" spans="1:30" s="60" customFormat="1" ht="30" customHeight="1" x14ac:dyDescent="0.2">
      <c r="A151" s="49">
        <v>129</v>
      </c>
      <c r="B151" s="68">
        <v>50</v>
      </c>
      <c r="C151" s="62">
        <v>10146296491</v>
      </c>
      <c r="D151" s="63"/>
      <c r="E151" s="64" t="s">
        <v>212</v>
      </c>
      <c r="F151" s="53">
        <v>40249</v>
      </c>
      <c r="G151" s="65" t="s">
        <v>76</v>
      </c>
      <c r="H151" s="66" t="s">
        <v>71</v>
      </c>
      <c r="I151" s="56">
        <v>6.5740740740740738E-2</v>
      </c>
      <c r="J151" s="56">
        <v>1.489583333333333E-2</v>
      </c>
      <c r="K151" s="67">
        <v>28.52112676056338</v>
      </c>
      <c r="L151" s="68"/>
      <c r="M151" s="73" t="s">
        <v>124</v>
      </c>
      <c r="O151" s="65"/>
      <c r="R151" s="75"/>
      <c r="U151"/>
    </row>
    <row r="152" spans="1:30" s="60" customFormat="1" ht="30" customHeight="1" x14ac:dyDescent="0.2">
      <c r="A152" s="61">
        <v>130</v>
      </c>
      <c r="B152" s="68">
        <v>127</v>
      </c>
      <c r="C152" s="62">
        <v>10146168674</v>
      </c>
      <c r="D152" s="63"/>
      <c r="E152" s="64" t="s">
        <v>213</v>
      </c>
      <c r="F152" s="53">
        <v>40219</v>
      </c>
      <c r="G152" s="65" t="s">
        <v>76</v>
      </c>
      <c r="H152" s="66" t="s">
        <v>98</v>
      </c>
      <c r="I152" s="56">
        <v>6.5740740740740738E-2</v>
      </c>
      <c r="J152" s="56">
        <v>1.489583333333333E-2</v>
      </c>
      <c r="K152" s="67">
        <v>28.52112676056338</v>
      </c>
      <c r="L152" s="68"/>
      <c r="M152" s="71"/>
      <c r="O152" s="65"/>
      <c r="R152" s="75"/>
      <c r="U152"/>
    </row>
    <row r="153" spans="1:30" s="60" customFormat="1" ht="30" customHeight="1" x14ac:dyDescent="0.2">
      <c r="A153" s="49">
        <v>131</v>
      </c>
      <c r="B153" s="68">
        <v>138</v>
      </c>
      <c r="C153" s="74" t="s">
        <v>214</v>
      </c>
      <c r="D153" s="63"/>
      <c r="E153" s="64" t="s">
        <v>215</v>
      </c>
      <c r="F153" s="53">
        <v>39657</v>
      </c>
      <c r="G153" s="65" t="s">
        <v>50</v>
      </c>
      <c r="H153" s="66" t="s">
        <v>155</v>
      </c>
      <c r="I153" s="56">
        <v>6.5740740740740738E-2</v>
      </c>
      <c r="J153" s="56">
        <v>1.489583333333333E-2</v>
      </c>
      <c r="K153" s="67">
        <v>28.52112676056338</v>
      </c>
      <c r="L153" s="68"/>
      <c r="M153" s="71"/>
      <c r="O153" s="65"/>
      <c r="R153" s="75"/>
      <c r="U153"/>
    </row>
    <row r="154" spans="1:30" s="60" customFormat="1" ht="30" customHeight="1" x14ac:dyDescent="0.2">
      <c r="A154" s="61">
        <v>132</v>
      </c>
      <c r="B154" s="68">
        <v>130</v>
      </c>
      <c r="C154" s="62">
        <v>10146149476</v>
      </c>
      <c r="D154" s="63"/>
      <c r="E154" s="64" t="s">
        <v>216</v>
      </c>
      <c r="F154" s="53">
        <v>40390</v>
      </c>
      <c r="G154" s="65" t="s">
        <v>59</v>
      </c>
      <c r="H154" s="66" t="s">
        <v>98</v>
      </c>
      <c r="I154" s="56">
        <v>6.5740740740740738E-2</v>
      </c>
      <c r="J154" s="56">
        <v>1.489583333333333E-2</v>
      </c>
      <c r="K154" s="67">
        <v>28.52112676056338</v>
      </c>
      <c r="L154" s="68"/>
      <c r="M154" s="73"/>
      <c r="O154" s="65"/>
      <c r="R154" s="75"/>
      <c r="U154"/>
    </row>
    <row r="155" spans="1:30" s="60" customFormat="1" ht="30" customHeight="1" x14ac:dyDescent="0.2">
      <c r="A155" s="49">
        <v>133</v>
      </c>
      <c r="B155" s="62">
        <v>112</v>
      </c>
      <c r="C155" s="62">
        <v>10151920168</v>
      </c>
      <c r="D155" s="63"/>
      <c r="E155" s="64" t="s">
        <v>217</v>
      </c>
      <c r="F155" s="53">
        <v>39787</v>
      </c>
      <c r="G155" s="65" t="s">
        <v>76</v>
      </c>
      <c r="H155" s="66" t="s">
        <v>92</v>
      </c>
      <c r="I155" s="56">
        <v>6.5740740740740738E-2</v>
      </c>
      <c r="J155" s="56">
        <v>1.489583333333333E-2</v>
      </c>
      <c r="K155" s="67">
        <v>28.52112676056338</v>
      </c>
      <c r="L155" s="68"/>
      <c r="M155" s="72" t="s">
        <v>218</v>
      </c>
      <c r="O155" s="65"/>
      <c r="U155"/>
    </row>
    <row r="156" spans="1:30" s="60" customFormat="1" ht="30" customHeight="1" x14ac:dyDescent="0.2">
      <c r="A156" s="61">
        <v>134</v>
      </c>
      <c r="B156" s="68">
        <v>34</v>
      </c>
      <c r="C156" s="62">
        <v>10149468900</v>
      </c>
      <c r="D156" s="63"/>
      <c r="E156" s="64" t="s">
        <v>219</v>
      </c>
      <c r="F156" s="53">
        <v>39866</v>
      </c>
      <c r="G156" s="65" t="s">
        <v>76</v>
      </c>
      <c r="H156" s="66" t="s">
        <v>77</v>
      </c>
      <c r="I156" s="56">
        <v>6.5740740740740738E-2</v>
      </c>
      <c r="J156" s="56">
        <v>1.489583333333333E-2</v>
      </c>
      <c r="K156" s="67">
        <v>28.52112676056338</v>
      </c>
      <c r="L156" s="68"/>
      <c r="M156" s="71"/>
      <c r="O156" s="65"/>
      <c r="U156"/>
    </row>
    <row r="157" spans="1:30" s="60" customFormat="1" ht="30" customHeight="1" x14ac:dyDescent="0.2">
      <c r="A157" s="49">
        <v>135</v>
      </c>
      <c r="B157" s="68">
        <v>88</v>
      </c>
      <c r="C157" s="62">
        <v>10126213451</v>
      </c>
      <c r="D157" s="63"/>
      <c r="E157" s="64" t="s">
        <v>220</v>
      </c>
      <c r="F157" s="53">
        <v>39713</v>
      </c>
      <c r="G157" s="65" t="s">
        <v>59</v>
      </c>
      <c r="H157" s="66" t="s">
        <v>104</v>
      </c>
      <c r="I157" s="56">
        <v>6.5740740740740738E-2</v>
      </c>
      <c r="J157" s="56">
        <v>1.489583333333333E-2</v>
      </c>
      <c r="K157" s="67">
        <v>28.52112676056338</v>
      </c>
      <c r="L157" s="68"/>
      <c r="M157" s="71"/>
      <c r="O157" s="65"/>
      <c r="U157"/>
      <c r="V157" s="76"/>
      <c r="W157" s="76"/>
      <c r="X157" s="76"/>
      <c r="Y157" s="76"/>
      <c r="Z157" s="76"/>
      <c r="AA157" s="76"/>
      <c r="AB157" s="76"/>
      <c r="AC157" s="76"/>
      <c r="AD157" s="76"/>
    </row>
    <row r="158" spans="1:30" s="60" customFormat="1" ht="30" customHeight="1" x14ac:dyDescent="0.2">
      <c r="A158" s="61">
        <v>136</v>
      </c>
      <c r="B158" s="68">
        <v>78</v>
      </c>
      <c r="C158" s="62">
        <v>10152181967</v>
      </c>
      <c r="D158" s="63"/>
      <c r="E158" s="64" t="s">
        <v>221</v>
      </c>
      <c r="F158" s="53">
        <v>39971</v>
      </c>
      <c r="G158" s="65" t="s">
        <v>76</v>
      </c>
      <c r="H158" s="66" t="s">
        <v>106</v>
      </c>
      <c r="I158" s="56">
        <v>6.5740740740740738E-2</v>
      </c>
      <c r="J158" s="56">
        <v>1.489583333333333E-2</v>
      </c>
      <c r="K158" s="67">
        <v>28.52112676056338</v>
      </c>
      <c r="L158" s="68"/>
      <c r="M158" s="71"/>
      <c r="O158" s="65"/>
      <c r="U158"/>
      <c r="V158" s="76"/>
      <c r="W158" s="76"/>
      <c r="X158" s="76"/>
      <c r="Y158" s="76"/>
      <c r="Z158" s="76"/>
      <c r="AA158" s="76"/>
      <c r="AB158" s="76"/>
      <c r="AC158" s="76"/>
      <c r="AD158" s="76"/>
    </row>
    <row r="159" spans="1:30" s="60" customFormat="1" ht="30" customHeight="1" x14ac:dyDescent="0.2">
      <c r="A159" s="49">
        <v>137</v>
      </c>
      <c r="B159" s="68">
        <v>44</v>
      </c>
      <c r="C159" s="62">
        <v>10151383032</v>
      </c>
      <c r="D159" s="63"/>
      <c r="E159" s="64" t="s">
        <v>222</v>
      </c>
      <c r="F159" s="53">
        <v>39773</v>
      </c>
      <c r="G159" s="65" t="s">
        <v>76</v>
      </c>
      <c r="H159" s="66" t="s">
        <v>163</v>
      </c>
      <c r="I159" s="56">
        <v>6.6087962962962959E-2</v>
      </c>
      <c r="J159" s="56">
        <v>1.5243055555555551E-2</v>
      </c>
      <c r="K159" s="67">
        <v>28.371278458844134</v>
      </c>
      <c r="L159" s="68"/>
      <c r="M159" s="71"/>
      <c r="O159" s="65"/>
      <c r="U159"/>
      <c r="V159" s="76"/>
      <c r="W159" s="76"/>
      <c r="X159" s="76"/>
      <c r="Y159" s="76"/>
      <c r="Z159" s="76"/>
      <c r="AA159" s="76"/>
      <c r="AB159" s="76"/>
      <c r="AC159" s="76"/>
      <c r="AD159" s="76"/>
    </row>
    <row r="160" spans="1:30" s="60" customFormat="1" ht="30" customHeight="1" x14ac:dyDescent="0.2">
      <c r="A160" s="61">
        <v>138</v>
      </c>
      <c r="B160" s="68">
        <v>43</v>
      </c>
      <c r="C160" s="62">
        <v>10151245818</v>
      </c>
      <c r="D160" s="63"/>
      <c r="E160" s="64" t="s">
        <v>223</v>
      </c>
      <c r="F160" s="53">
        <v>39650</v>
      </c>
      <c r="G160" s="65" t="s">
        <v>59</v>
      </c>
      <c r="H160" s="66" t="s">
        <v>163</v>
      </c>
      <c r="I160" s="56">
        <v>6.6087962962962959E-2</v>
      </c>
      <c r="J160" s="56">
        <v>1.5243055555555551E-2</v>
      </c>
      <c r="K160" s="67">
        <v>28.371278458844134</v>
      </c>
      <c r="L160" s="68"/>
      <c r="M160" s="71"/>
      <c r="O160" s="65"/>
      <c r="U160"/>
      <c r="V160" s="76"/>
      <c r="W160" s="76"/>
      <c r="X160" s="76"/>
      <c r="Y160" s="76"/>
      <c r="Z160" s="76"/>
      <c r="AA160" s="76"/>
      <c r="AB160" s="76"/>
      <c r="AC160" s="76"/>
      <c r="AD160" s="76"/>
    </row>
    <row r="161" spans="1:30" s="60" customFormat="1" ht="30" customHeight="1" x14ac:dyDescent="0.2">
      <c r="A161" s="49">
        <v>139</v>
      </c>
      <c r="B161" s="68">
        <v>102</v>
      </c>
      <c r="C161" s="62">
        <v>10137976622</v>
      </c>
      <c r="D161" s="63"/>
      <c r="E161" s="64" t="s">
        <v>224</v>
      </c>
      <c r="F161" s="53">
        <v>39596</v>
      </c>
      <c r="G161" s="65" t="s">
        <v>76</v>
      </c>
      <c r="H161" s="66" t="s">
        <v>149</v>
      </c>
      <c r="I161" s="56">
        <v>6.9444444444444434E-2</v>
      </c>
      <c r="J161" s="56">
        <v>1.8599537037037026E-2</v>
      </c>
      <c r="K161" s="67">
        <v>27</v>
      </c>
      <c r="L161" s="68"/>
      <c r="M161" s="71"/>
      <c r="O161" s="65"/>
      <c r="U161"/>
      <c r="V161" s="76"/>
      <c r="W161" s="76"/>
      <c r="X161" s="76"/>
      <c r="Y161" s="76"/>
      <c r="Z161" s="76"/>
      <c r="AA161" s="76"/>
      <c r="AB161" s="76"/>
      <c r="AC161" s="76"/>
      <c r="AD161" s="76"/>
    </row>
    <row r="162" spans="1:30" s="60" customFormat="1" ht="30" customHeight="1" x14ac:dyDescent="0.2">
      <c r="A162" s="61" t="s">
        <v>225</v>
      </c>
      <c r="B162" s="68">
        <v>36</v>
      </c>
      <c r="C162" s="62">
        <v>10150110009</v>
      </c>
      <c r="D162" s="63"/>
      <c r="E162" s="64" t="s">
        <v>226</v>
      </c>
      <c r="F162" s="53">
        <v>40514</v>
      </c>
      <c r="G162" s="65" t="s">
        <v>76</v>
      </c>
      <c r="H162" s="66" t="s">
        <v>77</v>
      </c>
      <c r="I162" s="56"/>
      <c r="J162" s="56" t="s">
        <v>4</v>
      </c>
      <c r="K162" s="67" t="s">
        <v>4</v>
      </c>
      <c r="L162" s="68"/>
      <c r="M162" s="71"/>
      <c r="O162" s="65"/>
      <c r="U162"/>
      <c r="V162" s="76"/>
      <c r="W162" s="76"/>
      <c r="X162" s="76"/>
      <c r="Y162" s="76"/>
      <c r="Z162" s="76"/>
      <c r="AA162" s="76"/>
      <c r="AB162" s="76"/>
      <c r="AC162" s="76"/>
      <c r="AD162" s="76"/>
    </row>
    <row r="163" spans="1:30" s="60" customFormat="1" ht="30" customHeight="1" x14ac:dyDescent="0.2">
      <c r="A163" s="61" t="s">
        <v>225</v>
      </c>
      <c r="B163" s="68">
        <v>39</v>
      </c>
      <c r="C163" s="62">
        <v>10148237202</v>
      </c>
      <c r="D163" s="63"/>
      <c r="E163" s="64" t="s">
        <v>227</v>
      </c>
      <c r="F163" s="53">
        <v>40348</v>
      </c>
      <c r="G163" s="65" t="s">
        <v>76</v>
      </c>
      <c r="H163" s="66" t="s">
        <v>77</v>
      </c>
      <c r="I163" s="56"/>
      <c r="J163" s="56" t="s">
        <v>4</v>
      </c>
      <c r="K163" s="67" t="s">
        <v>4</v>
      </c>
      <c r="L163" s="68"/>
      <c r="M163" s="71"/>
      <c r="O163" s="65"/>
      <c r="U163"/>
      <c r="V163" s="76"/>
      <c r="W163" s="76"/>
      <c r="X163" s="76"/>
      <c r="Y163" s="76"/>
      <c r="Z163" s="76"/>
      <c r="AA163" s="76"/>
      <c r="AB163" s="76"/>
      <c r="AC163" s="76"/>
      <c r="AD163" s="76"/>
    </row>
    <row r="164" spans="1:30" s="60" customFormat="1" ht="30" customHeight="1" x14ac:dyDescent="0.2">
      <c r="A164" s="61" t="s">
        <v>225</v>
      </c>
      <c r="B164" s="68">
        <v>59</v>
      </c>
      <c r="C164" s="62">
        <v>10146257186</v>
      </c>
      <c r="D164" s="63"/>
      <c r="E164" s="64" t="s">
        <v>228</v>
      </c>
      <c r="F164" s="53">
        <v>40262</v>
      </c>
      <c r="G164" s="65" t="s">
        <v>76</v>
      </c>
      <c r="H164" s="66" t="s">
        <v>101</v>
      </c>
      <c r="I164" s="56"/>
      <c r="J164" s="56" t="s">
        <v>4</v>
      </c>
      <c r="K164" s="67" t="s">
        <v>4</v>
      </c>
      <c r="L164" s="68"/>
      <c r="M164" s="71"/>
      <c r="O164" s="65"/>
      <c r="U164"/>
      <c r="V164" s="76"/>
      <c r="W164" s="76"/>
      <c r="X164" s="76"/>
      <c r="Y164" s="76"/>
      <c r="Z164" s="76"/>
      <c r="AA164" s="76"/>
      <c r="AB164" s="76"/>
      <c r="AC164" s="76"/>
      <c r="AD164" s="76"/>
    </row>
    <row r="165" spans="1:30" s="60" customFormat="1" ht="30" customHeight="1" x14ac:dyDescent="0.2">
      <c r="A165" s="61" t="s">
        <v>225</v>
      </c>
      <c r="B165" s="68">
        <v>106</v>
      </c>
      <c r="C165" s="62">
        <v>10139327346</v>
      </c>
      <c r="D165" s="63"/>
      <c r="E165" s="64" t="s">
        <v>229</v>
      </c>
      <c r="F165" s="53">
        <v>39801</v>
      </c>
      <c r="G165" s="65" t="s">
        <v>76</v>
      </c>
      <c r="H165" s="66" t="s">
        <v>149</v>
      </c>
      <c r="I165" s="56"/>
      <c r="J165" s="56" t="s">
        <v>4</v>
      </c>
      <c r="K165" s="67" t="s">
        <v>4</v>
      </c>
      <c r="L165" s="68"/>
      <c r="M165" s="71"/>
      <c r="O165" s="65"/>
      <c r="U165"/>
      <c r="V165" s="76"/>
      <c r="W165" s="76"/>
      <c r="X165" s="76"/>
      <c r="Y165" s="76"/>
      <c r="Z165" s="76"/>
      <c r="AA165" s="76"/>
      <c r="AB165" s="76"/>
      <c r="AC165" s="76"/>
      <c r="AD165" s="76"/>
    </row>
    <row r="166" spans="1:30" s="60" customFormat="1" ht="30" customHeight="1" x14ac:dyDescent="0.2">
      <c r="A166" s="61" t="s">
        <v>230</v>
      </c>
      <c r="B166" s="68">
        <v>101</v>
      </c>
      <c r="C166" s="62">
        <v>10137917614</v>
      </c>
      <c r="D166" s="63"/>
      <c r="E166" s="64" t="s">
        <v>231</v>
      </c>
      <c r="F166" s="53">
        <v>40261</v>
      </c>
      <c r="G166" s="65" t="s">
        <v>76</v>
      </c>
      <c r="H166" s="66" t="s">
        <v>149</v>
      </c>
      <c r="I166" s="56"/>
      <c r="J166" s="56" t="s">
        <v>4</v>
      </c>
      <c r="K166" s="67" t="s">
        <v>4</v>
      </c>
      <c r="L166" s="68"/>
      <c r="M166" s="71"/>
      <c r="O166" s="65"/>
      <c r="Q166" s="76"/>
      <c r="U166"/>
      <c r="V166" s="76"/>
      <c r="W166" s="76"/>
      <c r="X166" s="76"/>
      <c r="Y166" s="76"/>
      <c r="Z166" s="76"/>
      <c r="AA166" s="76"/>
      <c r="AB166" s="76"/>
      <c r="AC166" s="76"/>
      <c r="AD166" s="76"/>
    </row>
    <row r="167" spans="1:30" s="60" customFormat="1" ht="30" customHeight="1" x14ac:dyDescent="0.2">
      <c r="A167" s="61" t="s">
        <v>230</v>
      </c>
      <c r="B167" s="68">
        <v>123</v>
      </c>
      <c r="C167" s="62">
        <v>10146168876</v>
      </c>
      <c r="D167" s="63"/>
      <c r="E167" s="64" t="s">
        <v>232</v>
      </c>
      <c r="F167" s="53">
        <v>40317</v>
      </c>
      <c r="G167" s="65" t="s">
        <v>59</v>
      </c>
      <c r="H167" s="66" t="s">
        <v>98</v>
      </c>
      <c r="I167" s="56"/>
      <c r="J167" s="56" t="s">
        <v>4</v>
      </c>
      <c r="K167" s="67" t="s">
        <v>4</v>
      </c>
      <c r="L167" s="68"/>
      <c r="M167" s="71"/>
      <c r="O167" s="65"/>
      <c r="Q167" s="76"/>
      <c r="U167"/>
      <c r="V167" s="76"/>
      <c r="W167" s="76"/>
      <c r="X167" s="76"/>
      <c r="Y167" s="76"/>
      <c r="Z167" s="76"/>
      <c r="AA167" s="76"/>
      <c r="AB167" s="76"/>
      <c r="AC167" s="76"/>
      <c r="AD167" s="76"/>
    </row>
    <row r="168" spans="1:30" s="60" customFormat="1" ht="30" customHeight="1" x14ac:dyDescent="0.2">
      <c r="A168" s="61" t="s">
        <v>230</v>
      </c>
      <c r="B168" s="68">
        <v>125</v>
      </c>
      <c r="C168" s="62">
        <v>10146169381</v>
      </c>
      <c r="D168" s="63"/>
      <c r="E168" s="64" t="s">
        <v>233</v>
      </c>
      <c r="F168" s="53">
        <v>40356</v>
      </c>
      <c r="G168" s="65" t="s">
        <v>76</v>
      </c>
      <c r="H168" s="66" t="s">
        <v>98</v>
      </c>
      <c r="I168" s="56"/>
      <c r="J168" s="56" t="s">
        <v>4</v>
      </c>
      <c r="K168" s="67" t="s">
        <v>4</v>
      </c>
      <c r="L168" s="68"/>
      <c r="M168" s="71"/>
      <c r="O168" s="65"/>
      <c r="Q168" s="76"/>
      <c r="U168"/>
      <c r="V168" s="76"/>
      <c r="W168" s="76"/>
      <c r="X168" s="76"/>
      <c r="Y168" s="76"/>
      <c r="Z168" s="76"/>
      <c r="AA168" s="76"/>
      <c r="AB168" s="76"/>
      <c r="AC168" s="76"/>
      <c r="AD168" s="76"/>
    </row>
    <row r="169" spans="1:30" s="60" customFormat="1" ht="30" customHeight="1" thickBot="1" x14ac:dyDescent="0.25">
      <c r="A169" s="61" t="s">
        <v>230</v>
      </c>
      <c r="B169" s="68">
        <v>154</v>
      </c>
      <c r="C169" s="62">
        <v>10144559383</v>
      </c>
      <c r="D169" s="63"/>
      <c r="E169" s="64" t="s">
        <v>234</v>
      </c>
      <c r="F169" s="53">
        <v>39988</v>
      </c>
      <c r="G169" s="65" t="s">
        <v>76</v>
      </c>
      <c r="H169" s="66" t="s">
        <v>173</v>
      </c>
      <c r="I169" s="56"/>
      <c r="J169" s="56" t="s">
        <v>4</v>
      </c>
      <c r="K169" s="67" t="s">
        <v>4</v>
      </c>
      <c r="L169" s="68"/>
      <c r="M169" s="71"/>
      <c r="O169" s="65"/>
      <c r="Q169" s="76"/>
      <c r="U169"/>
      <c r="V169" s="76"/>
      <c r="W169" s="76"/>
      <c r="X169" s="76"/>
      <c r="Y169" s="76"/>
      <c r="Z169" s="76"/>
      <c r="AA169" s="76"/>
      <c r="AB169" s="76"/>
      <c r="AC169" s="76"/>
      <c r="AD169" s="76"/>
    </row>
    <row r="170" spans="1:30" ht="9" customHeight="1" thickTop="1" thickBot="1" x14ac:dyDescent="0.25">
      <c r="A170" s="77"/>
      <c r="B170" s="78"/>
      <c r="C170" s="78"/>
      <c r="D170" s="79"/>
      <c r="E170" s="80"/>
      <c r="F170" s="81"/>
      <c r="G170" s="82"/>
      <c r="H170" s="81"/>
      <c r="I170" s="83"/>
      <c r="J170" s="83"/>
      <c r="K170" s="84"/>
      <c r="L170" s="83"/>
      <c r="M170" s="83"/>
      <c r="O170"/>
      <c r="U170"/>
    </row>
    <row r="171" spans="1:30" ht="16.5" thickTop="1" x14ac:dyDescent="0.2">
      <c r="A171" s="140" t="s">
        <v>235</v>
      </c>
      <c r="B171" s="141"/>
      <c r="C171" s="141"/>
      <c r="D171" s="141"/>
      <c r="E171" s="141"/>
      <c r="F171" s="141"/>
      <c r="G171" s="141"/>
      <c r="H171" s="141" t="s">
        <v>236</v>
      </c>
      <c r="I171" s="141"/>
      <c r="J171" s="141"/>
      <c r="K171" s="141"/>
      <c r="L171" s="141"/>
      <c r="M171" s="142"/>
      <c r="O171"/>
      <c r="U171"/>
      <c r="V171" s="76"/>
      <c r="W171" s="76"/>
      <c r="X171" s="76"/>
      <c r="Y171" s="76"/>
      <c r="Z171" s="76"/>
      <c r="AA171" s="76"/>
      <c r="AB171" s="76"/>
      <c r="AC171" s="76"/>
      <c r="AD171" s="76"/>
    </row>
    <row r="172" spans="1:30" ht="15.75" x14ac:dyDescent="0.2">
      <c r="A172" s="85" t="s">
        <v>237</v>
      </c>
      <c r="B172" s="39"/>
      <c r="C172" s="86" t="s">
        <v>238</v>
      </c>
      <c r="D172" s="39"/>
      <c r="E172" s="87"/>
      <c r="F172" s="88"/>
      <c r="G172" s="89"/>
      <c r="H172" s="90" t="s">
        <v>239</v>
      </c>
      <c r="I172" s="87">
        <v>27</v>
      </c>
      <c r="J172" s="88"/>
      <c r="K172" s="91"/>
      <c r="L172" s="92" t="s">
        <v>240</v>
      </c>
      <c r="M172" s="93">
        <f>COUNTIF(G23:G205,"ЗМС")</f>
        <v>0</v>
      </c>
      <c r="O172"/>
      <c r="U172"/>
      <c r="V172" s="76"/>
      <c r="W172" s="76"/>
      <c r="X172" s="76"/>
      <c r="Y172" s="76"/>
      <c r="Z172" s="76"/>
      <c r="AA172" s="76"/>
      <c r="AB172" s="76"/>
      <c r="AC172" s="76"/>
      <c r="AD172" s="76"/>
    </row>
    <row r="173" spans="1:30" ht="15.75" x14ac:dyDescent="0.2">
      <c r="A173" s="85" t="s">
        <v>241</v>
      </c>
      <c r="B173" s="39"/>
      <c r="C173" s="94">
        <v>0.3</v>
      </c>
      <c r="D173" s="39"/>
      <c r="E173" s="87"/>
      <c r="F173" s="95"/>
      <c r="G173" s="96"/>
      <c r="H173" s="97" t="s">
        <v>242</v>
      </c>
      <c r="I173" s="87">
        <f>I174+I179</f>
        <v>147</v>
      </c>
      <c r="J173" s="98"/>
      <c r="K173" s="99"/>
      <c r="L173" s="92" t="s">
        <v>243</v>
      </c>
      <c r="M173" s="93">
        <f>COUNTIF(G23:G205,"МСМК")</f>
        <v>0</v>
      </c>
      <c r="O173"/>
      <c r="U173"/>
      <c r="V173" s="76"/>
      <c r="W173" s="76"/>
      <c r="X173" s="76"/>
      <c r="Y173" s="76"/>
      <c r="Z173" s="76"/>
      <c r="AA173" s="76"/>
      <c r="AB173" s="76"/>
      <c r="AC173" s="76"/>
      <c r="AD173" s="76"/>
    </row>
    <row r="174" spans="1:30" ht="15.75" x14ac:dyDescent="0.2">
      <c r="A174" s="85" t="s">
        <v>244</v>
      </c>
      <c r="B174" s="39"/>
      <c r="C174" s="100" t="s">
        <v>245</v>
      </c>
      <c r="D174" s="39"/>
      <c r="E174" s="87"/>
      <c r="F174" s="95"/>
      <c r="G174" s="96"/>
      <c r="H174" s="97" t="s">
        <v>246</v>
      </c>
      <c r="I174" s="87">
        <f>I175+I176+I177+I178</f>
        <v>143</v>
      </c>
      <c r="J174" s="98"/>
      <c r="K174" s="99"/>
      <c r="L174" s="92" t="s">
        <v>247</v>
      </c>
      <c r="M174" s="93">
        <f>COUNTIF(G23:G169,"МС")</f>
        <v>0</v>
      </c>
      <c r="O174"/>
      <c r="U174"/>
      <c r="V174" s="76"/>
      <c r="W174" s="76"/>
      <c r="X174" s="76"/>
      <c r="Y174" s="76"/>
      <c r="Z174" s="76"/>
      <c r="AA174" s="76"/>
      <c r="AB174" s="76"/>
      <c r="AC174" s="76"/>
      <c r="AD174" s="76"/>
    </row>
    <row r="175" spans="1:30" ht="15.75" x14ac:dyDescent="0.2">
      <c r="A175" s="85" t="s">
        <v>248</v>
      </c>
      <c r="B175" s="39"/>
      <c r="C175" s="100" t="s">
        <v>249</v>
      </c>
      <c r="D175" s="39"/>
      <c r="E175" s="87"/>
      <c r="F175" s="95"/>
      <c r="G175" s="96"/>
      <c r="H175" s="97" t="s">
        <v>250</v>
      </c>
      <c r="I175" s="87">
        <f>COUNT(A23:A205)</f>
        <v>139</v>
      </c>
      <c r="J175" s="98"/>
      <c r="K175" s="99"/>
      <c r="L175" s="92" t="s">
        <v>50</v>
      </c>
      <c r="M175" s="93">
        <v>46</v>
      </c>
      <c r="O175"/>
      <c r="U175"/>
      <c r="V175" s="76"/>
      <c r="W175" s="76"/>
      <c r="X175" s="76"/>
      <c r="Y175" s="76"/>
      <c r="Z175" s="76"/>
      <c r="AA175" s="76"/>
      <c r="AB175" s="76"/>
      <c r="AC175" s="76"/>
      <c r="AD175" s="76"/>
    </row>
    <row r="176" spans="1:30" ht="15.75" x14ac:dyDescent="0.2">
      <c r="A176" s="85"/>
      <c r="B176" s="39"/>
      <c r="C176" s="101"/>
      <c r="D176" s="39"/>
      <c r="E176" s="87"/>
      <c r="F176" s="95"/>
      <c r="G176" s="96"/>
      <c r="H176" s="97" t="s">
        <v>251</v>
      </c>
      <c r="I176" s="87">
        <f>COUNTIF(A23:A205,"ЛИМ")</f>
        <v>0</v>
      </c>
      <c r="J176" s="98"/>
      <c r="K176" s="99"/>
      <c r="L176" s="92" t="s">
        <v>59</v>
      </c>
      <c r="M176" s="93">
        <f>COUNTIF(G23:G205,"1 СР")</f>
        <v>66</v>
      </c>
      <c r="O176"/>
      <c r="U176"/>
      <c r="V176" s="76"/>
      <c r="W176" s="76"/>
      <c r="X176" s="76"/>
      <c r="Y176" s="76"/>
      <c r="Z176" s="76"/>
      <c r="AA176" s="76"/>
      <c r="AB176" s="76"/>
      <c r="AC176" s="76"/>
      <c r="AD176" s="76"/>
    </row>
    <row r="177" spans="1:30" ht="15.75" x14ac:dyDescent="0.2">
      <c r="A177" s="85"/>
      <c r="B177" s="39"/>
      <c r="C177" s="39"/>
      <c r="D177" s="39"/>
      <c r="E177" s="87"/>
      <c r="F177" s="95"/>
      <c r="G177" s="96"/>
      <c r="H177" s="97" t="s">
        <v>252</v>
      </c>
      <c r="I177" s="87">
        <f>COUNTIF(A23:A205,"НФ")</f>
        <v>4</v>
      </c>
      <c r="J177" s="98"/>
      <c r="K177" s="99"/>
      <c r="L177" s="92" t="s">
        <v>76</v>
      </c>
      <c r="M177" s="93">
        <f>COUNTIF(G23:G205,"2 СР")</f>
        <v>34</v>
      </c>
      <c r="O177"/>
      <c r="U177"/>
      <c r="V177" s="76"/>
      <c r="W177" s="76"/>
      <c r="X177" s="76"/>
      <c r="Y177" s="76"/>
      <c r="Z177" s="76"/>
      <c r="AA177" s="76"/>
      <c r="AB177" s="76"/>
      <c r="AC177" s="76"/>
      <c r="AD177" s="76"/>
    </row>
    <row r="178" spans="1:30" x14ac:dyDescent="0.2">
      <c r="A178" s="85"/>
      <c r="B178" s="39"/>
      <c r="C178" s="39"/>
      <c r="D178" s="39"/>
      <c r="E178" s="87"/>
      <c r="F178" s="95"/>
      <c r="G178" s="96"/>
      <c r="H178" s="97" t="s">
        <v>253</v>
      </c>
      <c r="I178" s="87">
        <f>COUNTIF(A23:A205,"ДСКВ")</f>
        <v>0</v>
      </c>
      <c r="J178" s="98"/>
      <c r="K178" s="99"/>
      <c r="L178" s="92"/>
      <c r="M178" s="102"/>
      <c r="O178"/>
      <c r="U178"/>
    </row>
    <row r="179" spans="1:30" x14ac:dyDescent="0.2">
      <c r="A179" s="85"/>
      <c r="B179" s="39"/>
      <c r="C179" s="39"/>
      <c r="D179" s="39"/>
      <c r="E179" s="87"/>
      <c r="F179" s="103"/>
      <c r="G179" s="104"/>
      <c r="H179" s="97" t="s">
        <v>254</v>
      </c>
      <c r="I179" s="87">
        <f>COUNTIF(A23:A205,"НС")</f>
        <v>4</v>
      </c>
      <c r="J179" s="105"/>
      <c r="K179" s="106"/>
      <c r="L179" s="92"/>
      <c r="M179" s="102"/>
    </row>
    <row r="180" spans="1:30" ht="9.75" customHeight="1" x14ac:dyDescent="0.2">
      <c r="A180" s="95"/>
      <c r="M180" s="110"/>
    </row>
    <row r="181" spans="1:30" ht="15.75" x14ac:dyDescent="0.2">
      <c r="A181" s="126" t="s">
        <v>255</v>
      </c>
      <c r="B181" s="127"/>
      <c r="C181" s="127"/>
      <c r="D181" s="127"/>
      <c r="E181" s="127"/>
      <c r="F181" s="127" t="s">
        <v>256</v>
      </c>
      <c r="G181" s="127"/>
      <c r="H181" s="127"/>
      <c r="I181" s="127"/>
      <c r="J181" s="127" t="s">
        <v>257</v>
      </c>
      <c r="K181" s="127"/>
      <c r="L181" s="127"/>
      <c r="M181" s="128"/>
    </row>
    <row r="182" spans="1:30" x14ac:dyDescent="0.2">
      <c r="A182" s="119"/>
      <c r="B182" s="120"/>
      <c r="C182" s="120"/>
      <c r="D182" s="120"/>
      <c r="E182" s="120"/>
      <c r="F182" s="120"/>
      <c r="G182" s="129"/>
      <c r="H182" s="129"/>
      <c r="I182" s="129"/>
      <c r="J182" s="129"/>
      <c r="K182" s="129"/>
      <c r="L182" s="129"/>
      <c r="M182" s="130"/>
    </row>
    <row r="183" spans="1:30" x14ac:dyDescent="0.2">
      <c r="A183" s="111"/>
      <c r="D183" s="107"/>
      <c r="E183" s="107"/>
      <c r="F183" s="107"/>
      <c r="G183" s="107"/>
      <c r="H183" s="107"/>
      <c r="I183" s="107"/>
      <c r="J183" s="107"/>
      <c r="K183" s="107"/>
      <c r="L183" s="107"/>
      <c r="M183" s="112"/>
    </row>
    <row r="184" spans="1:30" x14ac:dyDescent="0.2">
      <c r="A184" s="111"/>
      <c r="D184" s="107"/>
      <c r="E184" s="107"/>
      <c r="F184" s="107"/>
      <c r="G184" s="107"/>
      <c r="H184" s="107"/>
      <c r="I184" s="107"/>
      <c r="J184" s="107"/>
      <c r="K184" s="107"/>
      <c r="L184" s="107"/>
      <c r="M184" s="112"/>
    </row>
    <row r="185" spans="1:30" x14ac:dyDescent="0.2">
      <c r="A185" s="111"/>
      <c r="D185" s="107"/>
      <c r="E185" s="107"/>
      <c r="F185" s="107"/>
      <c r="G185" s="107"/>
      <c r="H185" s="107"/>
      <c r="I185" s="107"/>
      <c r="J185" s="107"/>
      <c r="K185" s="107"/>
      <c r="L185" s="107"/>
      <c r="M185" s="112"/>
    </row>
    <row r="186" spans="1:30" x14ac:dyDescent="0.2">
      <c r="A186" s="111"/>
      <c r="D186" s="107"/>
      <c r="E186" s="107"/>
      <c r="F186" s="107"/>
      <c r="G186" s="107"/>
      <c r="H186" s="107"/>
      <c r="I186" s="107"/>
      <c r="J186" s="107"/>
      <c r="K186" s="107"/>
      <c r="L186" s="107"/>
      <c r="M186" s="112"/>
    </row>
    <row r="187" spans="1:30" x14ac:dyDescent="0.2">
      <c r="A187" s="119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31"/>
    </row>
    <row r="188" spans="1:30" x14ac:dyDescent="0.2">
      <c r="A188" s="119"/>
      <c r="B188" s="120"/>
      <c r="C188" s="120"/>
      <c r="D188" s="120"/>
      <c r="E188" s="120"/>
      <c r="F188" s="120"/>
      <c r="G188" s="121"/>
      <c r="H188" s="121"/>
      <c r="I188" s="121"/>
      <c r="J188" s="121"/>
      <c r="K188" s="121"/>
      <c r="L188" s="121"/>
      <c r="M188" s="122"/>
    </row>
    <row r="189" spans="1:30" ht="16.5" thickBot="1" x14ac:dyDescent="0.25">
      <c r="A189" s="123"/>
      <c r="B189" s="124"/>
      <c r="C189" s="124"/>
      <c r="D189" s="124"/>
      <c r="E189" s="124"/>
      <c r="F189" s="124" t="str">
        <f>IF('[1]Список участников КР жен'!E17&lt;&gt;0,'[1]Список участников КР жен'!E17,"")</f>
        <v xml:space="preserve">Попова Е.В. (ВК, Воронежская область) </v>
      </c>
      <c r="G189" s="124"/>
      <c r="H189" s="124"/>
      <c r="I189" s="124"/>
      <c r="J189" s="124" t="str">
        <f>IF('[1]Список участников КР жен'!E18&lt;&gt;0,'[1]Список участников КР жен'!E18,"")</f>
        <v>Вареник А.Н. (1СК, Республика Адыгея)</v>
      </c>
      <c r="K189" s="124"/>
      <c r="L189" s="124"/>
      <c r="M189" s="125"/>
    </row>
    <row r="190" spans="1:30" ht="13.5" thickTop="1" x14ac:dyDescent="0.2">
      <c r="A190" s="95"/>
    </row>
    <row r="191" spans="1:30" x14ac:dyDescent="0.2">
      <c r="A191" s="95"/>
    </row>
    <row r="192" spans="1:30" x14ac:dyDescent="0.2">
      <c r="A192" s="95"/>
    </row>
    <row r="193" spans="1:12" ht="15.75" x14ac:dyDescent="0.2">
      <c r="A193" s="95"/>
      <c r="B193" s="113"/>
    </row>
    <row r="194" spans="1:12" x14ac:dyDescent="0.2">
      <c r="A194" s="95"/>
      <c r="L194" s="114"/>
    </row>
    <row r="195" spans="1:12" x14ac:dyDescent="0.2">
      <c r="A195" s="95" t="s">
        <v>258</v>
      </c>
      <c r="L195" s="114"/>
    </row>
    <row r="196" spans="1:12" x14ac:dyDescent="0.2">
      <c r="A196" s="95" t="s">
        <v>259</v>
      </c>
      <c r="L196" s="114"/>
    </row>
    <row r="197" spans="1:12" x14ac:dyDescent="0.2">
      <c r="A197" s="95" t="s">
        <v>260</v>
      </c>
      <c r="L197" s="114"/>
    </row>
    <row r="198" spans="1:12" x14ac:dyDescent="0.2">
      <c r="A198" s="95" t="s">
        <v>261</v>
      </c>
      <c r="L198" s="114"/>
    </row>
    <row r="199" spans="1:12" x14ac:dyDescent="0.2">
      <c r="A199" s="95" t="s">
        <v>262</v>
      </c>
      <c r="L199" s="114"/>
    </row>
    <row r="200" spans="1:12" x14ac:dyDescent="0.2">
      <c r="A200" s="95" t="s">
        <v>263</v>
      </c>
      <c r="L200" s="114"/>
    </row>
    <row r="201" spans="1:12" x14ac:dyDescent="0.2">
      <c r="A201" s="95" t="s">
        <v>264</v>
      </c>
      <c r="L201" s="114"/>
    </row>
    <row r="202" spans="1:12" x14ac:dyDescent="0.2">
      <c r="A202" s="32" t="s">
        <v>28</v>
      </c>
      <c r="E202" s="1" t="s">
        <v>265</v>
      </c>
      <c r="L202" s="114"/>
    </row>
    <row r="203" spans="1:12" x14ac:dyDescent="0.2">
      <c r="A203" s="32" t="s">
        <v>31</v>
      </c>
      <c r="L203" s="114"/>
    </row>
    <row r="204" spans="1:12" x14ac:dyDescent="0.2">
      <c r="A204" s="32" t="s">
        <v>266</v>
      </c>
      <c r="L204" s="114"/>
    </row>
    <row r="205" spans="1:12" x14ac:dyDescent="0.2">
      <c r="A205" s="115" t="s">
        <v>267</v>
      </c>
      <c r="L205" s="114"/>
    </row>
    <row r="206" spans="1:12" x14ac:dyDescent="0.2">
      <c r="A206" s="115" t="s">
        <v>268</v>
      </c>
      <c r="L206" s="114"/>
    </row>
    <row r="207" spans="1:12" x14ac:dyDescent="0.2">
      <c r="A207" s="116" t="s">
        <v>239</v>
      </c>
      <c r="C207" s="117" t="s">
        <v>269</v>
      </c>
      <c r="L207" s="114"/>
    </row>
    <row r="208" spans="1:12" x14ac:dyDescent="0.2">
      <c r="A208" s="118" t="s">
        <v>270</v>
      </c>
      <c r="C208" s="117"/>
      <c r="L208" s="114"/>
    </row>
    <row r="209" spans="1:12" x14ac:dyDescent="0.2">
      <c r="A209" s="95" t="s">
        <v>271</v>
      </c>
      <c r="L209" s="114"/>
    </row>
    <row r="210" spans="1:12" x14ac:dyDescent="0.2">
      <c r="A210" s="95"/>
      <c r="L210" s="114"/>
    </row>
    <row r="211" spans="1:12" x14ac:dyDescent="0.2">
      <c r="A211" s="95"/>
    </row>
    <row r="212" spans="1:12" x14ac:dyDescent="0.2">
      <c r="A212" s="95"/>
    </row>
    <row r="213" spans="1:12" x14ac:dyDescent="0.2">
      <c r="A213" s="95"/>
    </row>
    <row r="214" spans="1:12" x14ac:dyDescent="0.2">
      <c r="A214" s="95"/>
    </row>
    <row r="215" spans="1:12" x14ac:dyDescent="0.2">
      <c r="A215" s="95"/>
    </row>
    <row r="216" spans="1:12" x14ac:dyDescent="0.2">
      <c r="A216" s="95"/>
    </row>
    <row r="217" spans="1:12" x14ac:dyDescent="0.2">
      <c r="A217" s="95"/>
    </row>
    <row r="218" spans="1:12" x14ac:dyDescent="0.2">
      <c r="A218" s="95"/>
    </row>
    <row r="219" spans="1:12" x14ac:dyDescent="0.2">
      <c r="A219" s="95"/>
    </row>
    <row r="220" spans="1:12" x14ac:dyDescent="0.2">
      <c r="A220" s="95"/>
    </row>
    <row r="221" spans="1:12" x14ac:dyDescent="0.2">
      <c r="A221" s="95"/>
    </row>
    <row r="222" spans="1:12" x14ac:dyDescent="0.2">
      <c r="A222" s="95"/>
    </row>
    <row r="223" spans="1:12" x14ac:dyDescent="0.2">
      <c r="A223" s="95"/>
    </row>
    <row r="224" spans="1:12" x14ac:dyDescent="0.2">
      <c r="A224" s="95"/>
    </row>
    <row r="225" spans="1:8" x14ac:dyDescent="0.2">
      <c r="A225" s="95"/>
    </row>
    <row r="226" spans="1:8" x14ac:dyDescent="0.2">
      <c r="A226" s="95"/>
    </row>
    <row r="227" spans="1:8" x14ac:dyDescent="0.2">
      <c r="A227" s="95"/>
    </row>
    <row r="228" spans="1:8" x14ac:dyDescent="0.2">
      <c r="A228" s="95"/>
    </row>
    <row r="229" spans="1:8" x14ac:dyDescent="0.2">
      <c r="A229" s="95"/>
    </row>
    <row r="230" spans="1:8" x14ac:dyDescent="0.2">
      <c r="A230" s="95"/>
    </row>
    <row r="231" spans="1:8" x14ac:dyDescent="0.2">
      <c r="A231" s="95"/>
    </row>
    <row r="232" spans="1:8" x14ac:dyDescent="0.2">
      <c r="A232" s="95"/>
    </row>
    <row r="233" spans="1:8" x14ac:dyDescent="0.2">
      <c r="A233" s="95"/>
    </row>
    <row r="234" spans="1:8" x14ac:dyDescent="0.2">
      <c r="A234" s="95"/>
      <c r="H234"/>
    </row>
    <row r="235" spans="1:8" x14ac:dyDescent="0.2">
      <c r="A235" s="95"/>
      <c r="H235"/>
    </row>
    <row r="236" spans="1:8" x14ac:dyDescent="0.2">
      <c r="A236" s="95"/>
      <c r="H236"/>
    </row>
    <row r="237" spans="1:8" x14ac:dyDescent="0.2">
      <c r="A237" s="95"/>
      <c r="H237"/>
    </row>
    <row r="238" spans="1:8" x14ac:dyDescent="0.2">
      <c r="A238" s="95"/>
      <c r="H238"/>
    </row>
    <row r="239" spans="1:8" x14ac:dyDescent="0.2">
      <c r="A239" s="95"/>
      <c r="H239"/>
    </row>
    <row r="240" spans="1:8" x14ac:dyDescent="0.2">
      <c r="A240" s="95"/>
      <c r="H240"/>
    </row>
    <row r="241" spans="1:8" x14ac:dyDescent="0.2">
      <c r="A241" s="95"/>
      <c r="H241"/>
    </row>
    <row r="242" spans="1:8" x14ac:dyDescent="0.2">
      <c r="A242" s="95"/>
      <c r="H242"/>
    </row>
    <row r="243" spans="1:8" x14ac:dyDescent="0.2">
      <c r="A243" s="95"/>
      <c r="H243"/>
    </row>
    <row r="244" spans="1:8" x14ac:dyDescent="0.2">
      <c r="A244" s="95"/>
      <c r="H244"/>
    </row>
    <row r="245" spans="1:8" x14ac:dyDescent="0.2">
      <c r="A245" s="95"/>
      <c r="H245"/>
    </row>
    <row r="246" spans="1:8" x14ac:dyDescent="0.2">
      <c r="A246" s="95"/>
      <c r="H246"/>
    </row>
    <row r="247" spans="1:8" x14ac:dyDescent="0.2">
      <c r="A247" s="95"/>
      <c r="H247"/>
    </row>
    <row r="248" spans="1:8" x14ac:dyDescent="0.2">
      <c r="A248" s="95"/>
      <c r="H248"/>
    </row>
    <row r="249" spans="1:8" x14ac:dyDescent="0.2">
      <c r="A249" s="95"/>
      <c r="H249"/>
    </row>
    <row r="250" spans="1:8" x14ac:dyDescent="0.2">
      <c r="A250" s="95"/>
      <c r="H250"/>
    </row>
    <row r="251" spans="1:8" x14ac:dyDescent="0.2">
      <c r="A251" s="95"/>
      <c r="H251"/>
    </row>
    <row r="252" spans="1:8" x14ac:dyDescent="0.2">
      <c r="A252" s="95"/>
      <c r="H252"/>
    </row>
    <row r="253" spans="1:8" x14ac:dyDescent="0.2">
      <c r="A253" s="95"/>
      <c r="H253"/>
    </row>
    <row r="254" spans="1:8" x14ac:dyDescent="0.2">
      <c r="A254" s="95"/>
      <c r="H254"/>
    </row>
    <row r="255" spans="1:8" x14ac:dyDescent="0.2">
      <c r="A255" s="95"/>
      <c r="H255"/>
    </row>
    <row r="256" spans="1:8" x14ac:dyDescent="0.2">
      <c r="A256" s="95"/>
      <c r="H256"/>
    </row>
    <row r="257" spans="1:8" x14ac:dyDescent="0.2">
      <c r="A257" s="95"/>
      <c r="H257"/>
    </row>
    <row r="258" spans="1:8" x14ac:dyDescent="0.2">
      <c r="H258"/>
    </row>
    <row r="259" spans="1:8" x14ac:dyDescent="0.2">
      <c r="H259"/>
    </row>
    <row r="260" spans="1:8" x14ac:dyDescent="0.2">
      <c r="H260"/>
    </row>
    <row r="261" spans="1:8" x14ac:dyDescent="0.2">
      <c r="H261"/>
    </row>
    <row r="262" spans="1:8" x14ac:dyDescent="0.2">
      <c r="H262"/>
    </row>
    <row r="263" spans="1:8" x14ac:dyDescent="0.2">
      <c r="H263"/>
    </row>
    <row r="264" spans="1:8" x14ac:dyDescent="0.2">
      <c r="H264"/>
    </row>
    <row r="265" spans="1:8" x14ac:dyDescent="0.2">
      <c r="H265"/>
    </row>
    <row r="266" spans="1:8" x14ac:dyDescent="0.2">
      <c r="H266"/>
    </row>
    <row r="267" spans="1:8" x14ac:dyDescent="0.2">
      <c r="H267"/>
    </row>
    <row r="268" spans="1:8" x14ac:dyDescent="0.2">
      <c r="H268"/>
    </row>
    <row r="269" spans="1:8" x14ac:dyDescent="0.2">
      <c r="H269"/>
    </row>
    <row r="270" spans="1:8" x14ac:dyDescent="0.2">
      <c r="H270"/>
    </row>
  </sheetData>
  <mergeCells count="40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187:F187"/>
    <mergeCell ref="G187:M187"/>
    <mergeCell ref="I21:I22"/>
    <mergeCell ref="J21:J22"/>
    <mergeCell ref="K21:K22"/>
    <mergeCell ref="L21:L22"/>
    <mergeCell ref="M21:M22"/>
    <mergeCell ref="A171:G171"/>
    <mergeCell ref="H171:M171"/>
    <mergeCell ref="A181:E181"/>
    <mergeCell ref="F181:I181"/>
    <mergeCell ref="J181:M181"/>
    <mergeCell ref="A182:F182"/>
    <mergeCell ref="G182:M182"/>
    <mergeCell ref="A188:F188"/>
    <mergeCell ref="G188:M188"/>
    <mergeCell ref="A189:E189"/>
    <mergeCell ref="F189:I189"/>
    <mergeCell ref="J189:M189"/>
  </mergeCells>
  <conditionalFormatting sqref="B2">
    <cfRule type="duplicateValues" dxfId="145" priority="141"/>
  </conditionalFormatting>
  <conditionalFormatting sqref="B3">
    <cfRule type="duplicateValues" dxfId="144" priority="140"/>
  </conditionalFormatting>
  <conditionalFormatting sqref="B4">
    <cfRule type="duplicateValues" dxfId="143" priority="139"/>
  </conditionalFormatting>
  <conditionalFormatting sqref="B124:B127 B111:B112">
    <cfRule type="duplicateValues" dxfId="142" priority="137"/>
  </conditionalFormatting>
  <conditionalFormatting sqref="B111:B112">
    <cfRule type="duplicateValues" dxfId="141" priority="138"/>
  </conditionalFormatting>
  <conditionalFormatting sqref="B94:B97 B109:B110">
    <cfRule type="duplicateValues" dxfId="140" priority="135"/>
  </conditionalFormatting>
  <conditionalFormatting sqref="B94:B97">
    <cfRule type="duplicateValues" dxfId="139" priority="136"/>
  </conditionalFormatting>
  <conditionalFormatting sqref="B88:B93">
    <cfRule type="duplicateValues" dxfId="138" priority="133"/>
  </conditionalFormatting>
  <conditionalFormatting sqref="B88:B93">
    <cfRule type="duplicateValues" dxfId="137" priority="134"/>
  </conditionalFormatting>
  <conditionalFormatting sqref="B82:B87">
    <cfRule type="duplicateValues" dxfId="136" priority="131"/>
  </conditionalFormatting>
  <conditionalFormatting sqref="B82:B87">
    <cfRule type="duplicateValues" dxfId="135" priority="132"/>
  </conditionalFormatting>
  <conditionalFormatting sqref="B76:B81">
    <cfRule type="duplicateValues" dxfId="134" priority="129"/>
  </conditionalFormatting>
  <conditionalFormatting sqref="B76:B81">
    <cfRule type="duplicateValues" dxfId="133" priority="130"/>
  </conditionalFormatting>
  <conditionalFormatting sqref="B69:B74">
    <cfRule type="duplicateValues" dxfId="132" priority="127"/>
  </conditionalFormatting>
  <conditionalFormatting sqref="B69:B74">
    <cfRule type="duplicateValues" dxfId="131" priority="128"/>
  </conditionalFormatting>
  <conditionalFormatting sqref="B106:B108">
    <cfRule type="duplicateValues" dxfId="130" priority="125"/>
  </conditionalFormatting>
  <conditionalFormatting sqref="B106:B108">
    <cfRule type="duplicateValues" dxfId="129" priority="126"/>
  </conditionalFormatting>
  <conditionalFormatting sqref="B100:B105">
    <cfRule type="duplicateValues" dxfId="128" priority="123"/>
  </conditionalFormatting>
  <conditionalFormatting sqref="B100:B105">
    <cfRule type="duplicateValues" dxfId="127" priority="124"/>
  </conditionalFormatting>
  <conditionalFormatting sqref="B98:B99">
    <cfRule type="duplicateValues" dxfId="126" priority="121"/>
  </conditionalFormatting>
  <conditionalFormatting sqref="B98:B99">
    <cfRule type="duplicateValues" dxfId="125" priority="122"/>
  </conditionalFormatting>
  <conditionalFormatting sqref="B118:B123">
    <cfRule type="duplicateValues" dxfId="124" priority="119"/>
  </conditionalFormatting>
  <conditionalFormatting sqref="B118:B123">
    <cfRule type="duplicateValues" dxfId="123" priority="120"/>
  </conditionalFormatting>
  <conditionalFormatting sqref="B113 B115:B117">
    <cfRule type="duplicateValues" dxfId="122" priority="117"/>
  </conditionalFormatting>
  <conditionalFormatting sqref="B113 B115:B117">
    <cfRule type="duplicateValues" dxfId="121" priority="118"/>
  </conditionalFormatting>
  <conditionalFormatting sqref="B113 B115:B123">
    <cfRule type="duplicateValues" dxfId="120" priority="116"/>
  </conditionalFormatting>
  <conditionalFormatting sqref="B137:B139">
    <cfRule type="duplicateValues" dxfId="119" priority="114"/>
  </conditionalFormatting>
  <conditionalFormatting sqref="B137:B139">
    <cfRule type="duplicateValues" dxfId="118" priority="115"/>
  </conditionalFormatting>
  <conditionalFormatting sqref="B137:B139">
    <cfRule type="duplicateValues" dxfId="117" priority="113"/>
  </conditionalFormatting>
  <conditionalFormatting sqref="B134:B136">
    <cfRule type="duplicateValues" dxfId="116" priority="111"/>
  </conditionalFormatting>
  <conditionalFormatting sqref="B134:B136">
    <cfRule type="duplicateValues" dxfId="115" priority="112"/>
  </conditionalFormatting>
  <conditionalFormatting sqref="B134:B136">
    <cfRule type="duplicateValues" dxfId="114" priority="110"/>
  </conditionalFormatting>
  <conditionalFormatting sqref="B131:B133">
    <cfRule type="duplicateValues" dxfId="113" priority="108"/>
  </conditionalFormatting>
  <conditionalFormatting sqref="B131:B133">
    <cfRule type="duplicateValues" dxfId="112" priority="109"/>
  </conditionalFormatting>
  <conditionalFormatting sqref="B131:B133">
    <cfRule type="duplicateValues" dxfId="111" priority="107"/>
  </conditionalFormatting>
  <conditionalFormatting sqref="B151:B153">
    <cfRule type="duplicateValues" dxfId="110" priority="105"/>
  </conditionalFormatting>
  <conditionalFormatting sqref="B151:B153">
    <cfRule type="duplicateValues" dxfId="109" priority="106"/>
  </conditionalFormatting>
  <conditionalFormatting sqref="B151:B153">
    <cfRule type="duplicateValues" dxfId="108" priority="104"/>
  </conditionalFormatting>
  <conditionalFormatting sqref="B148:B150">
    <cfRule type="duplicateValues" dxfId="107" priority="102"/>
  </conditionalFormatting>
  <conditionalFormatting sqref="B148:B150">
    <cfRule type="duplicateValues" dxfId="106" priority="103"/>
  </conditionalFormatting>
  <conditionalFormatting sqref="B148:B150">
    <cfRule type="duplicateValues" dxfId="105" priority="101"/>
  </conditionalFormatting>
  <conditionalFormatting sqref="B146:B147">
    <cfRule type="duplicateValues" dxfId="104" priority="99"/>
  </conditionalFormatting>
  <conditionalFormatting sqref="B146:B147">
    <cfRule type="duplicateValues" dxfId="103" priority="100"/>
  </conditionalFormatting>
  <conditionalFormatting sqref="B146:B147">
    <cfRule type="duplicateValues" dxfId="102" priority="98"/>
  </conditionalFormatting>
  <conditionalFormatting sqref="B143:B145">
    <cfRule type="duplicateValues" dxfId="101" priority="96"/>
  </conditionalFormatting>
  <conditionalFormatting sqref="B143:B145">
    <cfRule type="duplicateValues" dxfId="100" priority="97"/>
  </conditionalFormatting>
  <conditionalFormatting sqref="B143:B145">
    <cfRule type="duplicateValues" dxfId="99" priority="95"/>
  </conditionalFormatting>
  <conditionalFormatting sqref="B140:B142">
    <cfRule type="duplicateValues" dxfId="98" priority="93"/>
  </conditionalFormatting>
  <conditionalFormatting sqref="B140:B142">
    <cfRule type="duplicateValues" dxfId="97" priority="94"/>
  </conditionalFormatting>
  <conditionalFormatting sqref="B140:B142">
    <cfRule type="duplicateValues" dxfId="96" priority="92"/>
  </conditionalFormatting>
  <conditionalFormatting sqref="B161">
    <cfRule type="duplicateValues" dxfId="95" priority="90"/>
  </conditionalFormatting>
  <conditionalFormatting sqref="B161">
    <cfRule type="duplicateValues" dxfId="94" priority="91"/>
  </conditionalFormatting>
  <conditionalFormatting sqref="B161">
    <cfRule type="duplicateValues" dxfId="93" priority="89"/>
  </conditionalFormatting>
  <conditionalFormatting sqref="B160">
    <cfRule type="duplicateValues" dxfId="92" priority="87"/>
  </conditionalFormatting>
  <conditionalFormatting sqref="B160">
    <cfRule type="duplicateValues" dxfId="91" priority="88"/>
  </conditionalFormatting>
  <conditionalFormatting sqref="B160">
    <cfRule type="duplicateValues" dxfId="90" priority="86"/>
  </conditionalFormatting>
  <conditionalFormatting sqref="B159">
    <cfRule type="duplicateValues" dxfId="89" priority="84"/>
  </conditionalFormatting>
  <conditionalFormatting sqref="B159">
    <cfRule type="duplicateValues" dxfId="88" priority="85"/>
  </conditionalFormatting>
  <conditionalFormatting sqref="B159">
    <cfRule type="duplicateValues" dxfId="87" priority="83"/>
  </conditionalFormatting>
  <conditionalFormatting sqref="B158">
    <cfRule type="duplicateValues" dxfId="86" priority="81"/>
  </conditionalFormatting>
  <conditionalFormatting sqref="B158">
    <cfRule type="duplicateValues" dxfId="85" priority="82"/>
  </conditionalFormatting>
  <conditionalFormatting sqref="B158">
    <cfRule type="duplicateValues" dxfId="84" priority="80"/>
  </conditionalFormatting>
  <conditionalFormatting sqref="B157">
    <cfRule type="duplicateValues" dxfId="83" priority="78"/>
  </conditionalFormatting>
  <conditionalFormatting sqref="B157">
    <cfRule type="duplicateValues" dxfId="82" priority="79"/>
  </conditionalFormatting>
  <conditionalFormatting sqref="B157">
    <cfRule type="duplicateValues" dxfId="81" priority="77"/>
  </conditionalFormatting>
  <conditionalFormatting sqref="B156">
    <cfRule type="duplicateValues" dxfId="80" priority="75"/>
  </conditionalFormatting>
  <conditionalFormatting sqref="B156">
    <cfRule type="duplicateValues" dxfId="79" priority="76"/>
  </conditionalFormatting>
  <conditionalFormatting sqref="B156">
    <cfRule type="duplicateValues" dxfId="78" priority="74"/>
  </conditionalFormatting>
  <conditionalFormatting sqref="B169">
    <cfRule type="duplicateValues" dxfId="77" priority="72"/>
  </conditionalFormatting>
  <conditionalFormatting sqref="B169">
    <cfRule type="duplicateValues" dxfId="76" priority="73"/>
  </conditionalFormatting>
  <conditionalFormatting sqref="B169">
    <cfRule type="duplicateValues" dxfId="75" priority="71"/>
  </conditionalFormatting>
  <conditionalFormatting sqref="B168">
    <cfRule type="duplicateValues" dxfId="74" priority="69"/>
  </conditionalFormatting>
  <conditionalFormatting sqref="B168">
    <cfRule type="duplicateValues" dxfId="73" priority="70"/>
  </conditionalFormatting>
  <conditionalFormatting sqref="B168">
    <cfRule type="duplicateValues" dxfId="72" priority="68"/>
  </conditionalFormatting>
  <conditionalFormatting sqref="B167">
    <cfRule type="duplicateValues" dxfId="71" priority="66"/>
  </conditionalFormatting>
  <conditionalFormatting sqref="B167">
    <cfRule type="duplicateValues" dxfId="70" priority="67"/>
  </conditionalFormatting>
  <conditionalFormatting sqref="B167">
    <cfRule type="duplicateValues" dxfId="69" priority="65"/>
  </conditionalFormatting>
  <conditionalFormatting sqref="B166">
    <cfRule type="duplicateValues" dxfId="68" priority="63"/>
  </conditionalFormatting>
  <conditionalFormatting sqref="B166">
    <cfRule type="duplicateValues" dxfId="67" priority="64"/>
  </conditionalFormatting>
  <conditionalFormatting sqref="B166">
    <cfRule type="duplicateValues" dxfId="66" priority="62"/>
  </conditionalFormatting>
  <conditionalFormatting sqref="B165">
    <cfRule type="duplicateValues" dxfId="65" priority="60"/>
  </conditionalFormatting>
  <conditionalFormatting sqref="B165">
    <cfRule type="duplicateValues" dxfId="64" priority="61"/>
  </conditionalFormatting>
  <conditionalFormatting sqref="B165">
    <cfRule type="duplicateValues" dxfId="63" priority="59"/>
  </conditionalFormatting>
  <conditionalFormatting sqref="B164">
    <cfRule type="duplicateValues" dxfId="62" priority="57"/>
  </conditionalFormatting>
  <conditionalFormatting sqref="B164">
    <cfRule type="duplicateValues" dxfId="61" priority="58"/>
  </conditionalFormatting>
  <conditionalFormatting sqref="B164">
    <cfRule type="duplicateValues" dxfId="60" priority="56"/>
  </conditionalFormatting>
  <conditionalFormatting sqref="B163">
    <cfRule type="duplicateValues" dxfId="59" priority="54"/>
  </conditionalFormatting>
  <conditionalFormatting sqref="B163">
    <cfRule type="duplicateValues" dxfId="58" priority="55"/>
  </conditionalFormatting>
  <conditionalFormatting sqref="B163">
    <cfRule type="duplicateValues" dxfId="57" priority="53"/>
  </conditionalFormatting>
  <conditionalFormatting sqref="B162">
    <cfRule type="duplicateValues" dxfId="56" priority="51"/>
  </conditionalFormatting>
  <conditionalFormatting sqref="B162">
    <cfRule type="duplicateValues" dxfId="55" priority="52"/>
  </conditionalFormatting>
  <conditionalFormatting sqref="B162">
    <cfRule type="duplicateValues" dxfId="54" priority="50"/>
  </conditionalFormatting>
  <conditionalFormatting sqref="B162:B165">
    <cfRule type="duplicateValues" dxfId="53" priority="49"/>
  </conditionalFormatting>
  <conditionalFormatting sqref="V162:AD162">
    <cfRule type="duplicateValues" dxfId="52" priority="48"/>
  </conditionalFormatting>
  <conditionalFormatting sqref="V165:AD165">
    <cfRule type="duplicateValues" dxfId="51" priority="47"/>
  </conditionalFormatting>
  <conditionalFormatting sqref="B75">
    <cfRule type="duplicateValues" dxfId="50" priority="45"/>
  </conditionalFormatting>
  <conditionalFormatting sqref="B75">
    <cfRule type="duplicateValues" dxfId="49" priority="46"/>
  </conditionalFormatting>
  <conditionalFormatting sqref="B75">
    <cfRule type="duplicateValues" dxfId="48" priority="44"/>
  </conditionalFormatting>
  <conditionalFormatting sqref="B75">
    <cfRule type="duplicateValues" dxfId="47" priority="43"/>
  </conditionalFormatting>
  <conditionalFormatting sqref="B1:B113 B115:B1048576">
    <cfRule type="duplicateValues" dxfId="46" priority="42"/>
  </conditionalFormatting>
  <conditionalFormatting sqref="B114">
    <cfRule type="duplicateValues" dxfId="45" priority="40"/>
  </conditionalFormatting>
  <conditionalFormatting sqref="B114">
    <cfRule type="duplicateValues" dxfId="44" priority="41"/>
  </conditionalFormatting>
  <conditionalFormatting sqref="B114">
    <cfRule type="duplicateValues" dxfId="43" priority="39"/>
  </conditionalFormatting>
  <conditionalFormatting sqref="B114">
    <cfRule type="duplicateValues" dxfId="42" priority="38"/>
  </conditionalFormatting>
  <conditionalFormatting sqref="B114">
    <cfRule type="duplicateValues" dxfId="41" priority="37"/>
  </conditionalFormatting>
  <conditionalFormatting sqref="R150 R152 R154">
    <cfRule type="duplicateValues" dxfId="40" priority="35"/>
  </conditionalFormatting>
  <conditionalFormatting sqref="R149 R151 R153">
    <cfRule type="duplicateValues" dxfId="39" priority="36"/>
  </conditionalFormatting>
  <conditionalFormatting sqref="B1:B1048576">
    <cfRule type="duplicateValues" dxfId="38" priority="34"/>
  </conditionalFormatting>
  <conditionalFormatting sqref="X173 Z173">
    <cfRule type="duplicateValues" dxfId="37" priority="30"/>
  </conditionalFormatting>
  <conditionalFormatting sqref="Y173">
    <cfRule type="duplicateValues" dxfId="36" priority="31"/>
  </conditionalFormatting>
  <conditionalFormatting sqref="V174:W174 AD173">
    <cfRule type="duplicateValues" dxfId="35" priority="32"/>
  </conditionalFormatting>
  <conditionalFormatting sqref="AD177">
    <cfRule type="duplicateValues" dxfId="34" priority="28"/>
  </conditionalFormatting>
  <conditionalFormatting sqref="AC177">
    <cfRule type="duplicateValues" dxfId="33" priority="27"/>
  </conditionalFormatting>
  <conditionalFormatting sqref="AB177">
    <cfRule type="duplicateValues" dxfId="32" priority="26"/>
  </conditionalFormatting>
  <conditionalFormatting sqref="V177">
    <cfRule type="duplicateValues" dxfId="31" priority="29"/>
  </conditionalFormatting>
  <conditionalFormatting sqref="Y177 AA177">
    <cfRule type="duplicateValues" dxfId="30" priority="24"/>
  </conditionalFormatting>
  <conditionalFormatting sqref="X177">
    <cfRule type="duplicateValues" dxfId="29" priority="23"/>
  </conditionalFormatting>
  <conditionalFormatting sqref="W177">
    <cfRule type="duplicateValues" dxfId="28" priority="25"/>
  </conditionalFormatting>
  <conditionalFormatting sqref="Z177">
    <cfRule type="duplicateValues" dxfId="27" priority="22"/>
  </conditionalFormatting>
  <conditionalFormatting sqref="V169:AD169">
    <cfRule type="duplicateValues" dxfId="26" priority="21"/>
  </conditionalFormatting>
  <conditionalFormatting sqref="V171:AD171">
    <cfRule type="duplicateValues" dxfId="25" priority="20"/>
  </conditionalFormatting>
  <conditionalFormatting sqref="V172:AD172">
    <cfRule type="duplicateValues" dxfId="24" priority="19"/>
  </conditionalFormatting>
  <conditionalFormatting sqref="V175:Y175">
    <cfRule type="duplicateValues" dxfId="23" priority="17"/>
  </conditionalFormatting>
  <conditionalFormatting sqref="Z175:AD175">
    <cfRule type="duplicateValues" dxfId="22" priority="18"/>
  </conditionalFormatting>
  <conditionalFormatting sqref="AD176">
    <cfRule type="duplicateValues" dxfId="21" priority="14"/>
  </conditionalFormatting>
  <conditionalFormatting sqref="AC176">
    <cfRule type="duplicateValues" dxfId="20" priority="13"/>
  </conditionalFormatting>
  <conditionalFormatting sqref="AB176">
    <cfRule type="duplicateValues" dxfId="19" priority="12"/>
  </conditionalFormatting>
  <conditionalFormatting sqref="AA176">
    <cfRule type="duplicateValues" dxfId="18" priority="11"/>
  </conditionalFormatting>
  <conditionalFormatting sqref="Z176">
    <cfRule type="duplicateValues" dxfId="17" priority="10"/>
  </conditionalFormatting>
  <conditionalFormatting sqref="Y176">
    <cfRule type="duplicateValues" dxfId="16" priority="15"/>
  </conditionalFormatting>
  <conditionalFormatting sqref="V176:X176">
    <cfRule type="duplicateValues" dxfId="15" priority="16"/>
  </conditionalFormatting>
  <conditionalFormatting sqref="X174:AD174 V173:W173 V166:AD168 AA173:AC173">
    <cfRule type="duplicateValues" dxfId="14" priority="33"/>
  </conditionalFormatting>
  <conditionalFormatting sqref="U179:AD1048576 B1:B1048576 U1:AD58 V59:AD169 V171:AD178">
    <cfRule type="duplicateValues" dxfId="13" priority="9"/>
  </conditionalFormatting>
  <conditionalFormatting sqref="Q166">
    <cfRule type="duplicateValues" dxfId="12" priority="8"/>
  </conditionalFormatting>
  <conditionalFormatting sqref="Q166">
    <cfRule type="duplicateValues" dxfId="11" priority="7"/>
  </conditionalFormatting>
  <conditionalFormatting sqref="Q167">
    <cfRule type="duplicateValues" dxfId="10" priority="6"/>
  </conditionalFormatting>
  <conditionalFormatting sqref="Q167">
    <cfRule type="duplicateValues" dxfId="9" priority="5"/>
  </conditionalFormatting>
  <conditionalFormatting sqref="Q168">
    <cfRule type="duplicateValues" dxfId="8" priority="4"/>
  </conditionalFormatting>
  <conditionalFormatting sqref="Q168">
    <cfRule type="duplicateValues" dxfId="7" priority="3"/>
  </conditionalFormatting>
  <conditionalFormatting sqref="Q169">
    <cfRule type="duplicateValues" dxfId="6" priority="2"/>
  </conditionalFormatting>
  <conditionalFormatting sqref="Q169">
    <cfRule type="duplicateValues" dxfId="5" priority="1"/>
  </conditionalFormatting>
  <conditionalFormatting sqref="B166:B1048576 B1:B74 B76:B113 B115:B161">
    <cfRule type="duplicateValues" dxfId="4" priority="142"/>
  </conditionalFormatting>
  <conditionalFormatting sqref="V157:AD161 V163:AD164">
    <cfRule type="duplicateValues" dxfId="3" priority="143"/>
  </conditionalFormatting>
  <conditionalFormatting sqref="B170:B1048576 B154:B155 B128:B130 B1 B6:B7 B9:B11 B13:B68">
    <cfRule type="duplicateValues" dxfId="2" priority="144"/>
  </conditionalFormatting>
  <conditionalFormatting sqref="B170:B1048576 B154:B155 B128:B130 B1:B68">
    <cfRule type="duplicateValues" dxfId="1" priority="145"/>
  </conditionalFormatting>
  <conditionalFormatting sqref="B170:B1048576 B154:B155 B1:B74 B124:B130 B76:B112">
    <cfRule type="duplicateValues" dxfId="0" priority="146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 девушки 15-16</vt:lpstr>
      <vt:lpstr>'групповая гонка девушки 15-16'!Заголовки_для_печати</vt:lpstr>
      <vt:lpstr>'групповая гонка девушки 15-16'!Область_печати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Metodist</dc:creator>
  <cp:lastModifiedBy>Metodist</cp:lastModifiedBy>
  <dcterms:created xsi:type="dcterms:W3CDTF">2024-04-15T07:42:15Z</dcterms:created>
  <dcterms:modified xsi:type="dcterms:W3CDTF">2024-04-15T07:45:43Z</dcterms:modified>
</cp:coreProperties>
</file>